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49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Sheet1!$A$4:$Y$127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<sst xmlns="http://schemas.openxmlformats.org/spreadsheetml/2006/main" count="1366" uniqueCount="715">
  <si>
    <t>附件1：</t>
  </si>
  <si>
    <t>武汉光谷科技融资担保有限公司2023年度第一批政策性融资担保业务保费补贴审核明细表</t>
  </si>
  <si>
    <t>单位：万元</t>
  </si>
  <si>
    <t>序号</t>
  </si>
  <si>
    <t>原序号</t>
  </si>
  <si>
    <t>业务类型</t>
  </si>
  <si>
    <t>被担保对象名称</t>
  </si>
  <si>
    <t>社会统一信用代码/身份证号码</t>
  </si>
  <si>
    <t>资金使用主体名称</t>
  </si>
  <si>
    <t>资金使用主体注册所在区</t>
  </si>
  <si>
    <t>企业规模</t>
  </si>
  <si>
    <t>所属行业</t>
  </si>
  <si>
    <t>贷款银行名称</t>
  </si>
  <si>
    <t>担保贷款金额</t>
  </si>
  <si>
    <t>担保责任发生日期</t>
  </si>
  <si>
    <t>担保责任解保日期</t>
  </si>
  <si>
    <t>担保责任天数</t>
  </si>
  <si>
    <t>贷款利率</t>
  </si>
  <si>
    <t>已收担保费</t>
  </si>
  <si>
    <t>年化综合担保费率</t>
  </si>
  <si>
    <t>拟申请补贴额度</t>
  </si>
  <si>
    <t>贷款银行与受保企业合同号</t>
  </si>
  <si>
    <t>担保机构与受保企业合同号</t>
  </si>
  <si>
    <t>被担保对象业务联系人</t>
  </si>
  <si>
    <t>联系电话</t>
  </si>
  <si>
    <t>审计补贴金额</t>
  </si>
  <si>
    <t>备注</t>
  </si>
  <si>
    <t>单户业务</t>
  </si>
  <si>
    <t>武汉东湖大数据交易中心股份有限公司</t>
  </si>
  <si>
    <t>91420100347269615Q</t>
  </si>
  <si>
    <t>东湖新技术开发区</t>
  </si>
  <si>
    <t>小微企业</t>
  </si>
  <si>
    <t>软件和信息技术服务业</t>
  </si>
  <si>
    <t>中国光大银行武汉分行</t>
  </si>
  <si>
    <t>武光东湖GSJK20230008</t>
  </si>
  <si>
    <t>委保D-CEB20230201号</t>
  </si>
  <si>
    <t>刘富月</t>
  </si>
  <si>
    <t>批量业务</t>
  </si>
  <si>
    <t>世纪联发（武汉）科技发展有限公司</t>
  </si>
  <si>
    <t>9142010233350096XK</t>
  </si>
  <si>
    <t>江岸区</t>
  </si>
  <si>
    <t>平安银行武汉分行</t>
  </si>
  <si>
    <t>平银(武汉分行)贷字(2023)第(BOBC2023032814102600)号</t>
  </si>
  <si>
    <t>委保PAB2023040029</t>
  </si>
  <si>
    <t>王立强</t>
  </si>
  <si>
    <t>朱传青</t>
  </si>
  <si>
    <t>422201196210257774</t>
  </si>
  <si>
    <t>武汉茂顺久商贸有限公司</t>
  </si>
  <si>
    <t>91420100MA4KRGRQ8D</t>
  </si>
  <si>
    <t>小微企业主</t>
  </si>
  <si>
    <t>零售业</t>
  </si>
  <si>
    <t>平银(武汉分行)贷字(2023)第(BOBC2023031713955313)号</t>
  </si>
  <si>
    <t>委保PAB2023040024</t>
  </si>
  <si>
    <t>褚秀萍</t>
  </si>
  <si>
    <t>321088197002127540</t>
  </si>
  <si>
    <t>武汉世纪金鹰机械租赁有限公司</t>
  </si>
  <si>
    <t>91420106669519517K</t>
  </si>
  <si>
    <t>武昌区</t>
  </si>
  <si>
    <t>租赁和商务服务业</t>
  </si>
  <si>
    <t>平银(武汉分行)贷字(2023)第(BOBC2023031413930797)号</t>
  </si>
  <si>
    <t>委保PAB2023040026</t>
  </si>
  <si>
    <t>武汉鼎辉可再生能源科技有限公司</t>
  </si>
  <si>
    <t>91420116MA7MHL4T2J</t>
  </si>
  <si>
    <t>工业</t>
  </si>
  <si>
    <t>武汉农村商业银行光谷分行</t>
  </si>
  <si>
    <t>HT0130603010220230206001</t>
  </si>
  <si>
    <t>委保WHRCB2023040021</t>
  </si>
  <si>
    <t>刘辉</t>
  </si>
  <si>
    <t>武汉永钧汽车租赁有限公司</t>
  </si>
  <si>
    <t>91420103MA4L00927H</t>
  </si>
  <si>
    <t>平银(武汉分行)贷字(2023)第(BOBC2023030213815650)号</t>
  </si>
  <si>
    <t>委保PAB2023040005</t>
  </si>
  <si>
    <t>杨青</t>
  </si>
  <si>
    <t>何彩云</t>
  </si>
  <si>
    <t>420122197401262022</t>
  </si>
  <si>
    <t>武汉市康普装饰工程有限公司</t>
  </si>
  <si>
    <t>91420115792436872R</t>
  </si>
  <si>
    <t>江夏区</t>
  </si>
  <si>
    <t>建筑业</t>
  </si>
  <si>
    <t>平银(武汉分行)贷字(2023)第(BOBC2023030913890282)号</t>
  </si>
  <si>
    <t>委保PAB2023040013</t>
  </si>
  <si>
    <t>陈友明</t>
  </si>
  <si>
    <t>422121197610206612</t>
  </si>
  <si>
    <t>武汉盛家保洁有限责任公司</t>
  </si>
  <si>
    <t>914201006953221528</t>
  </si>
  <si>
    <t>其他未列明行业</t>
  </si>
  <si>
    <t>平银(武汉分行)贷字(2023)第(BOBC2023030813882740)号</t>
  </si>
  <si>
    <t>委保PAB2023040006</t>
  </si>
  <si>
    <t>杨波</t>
  </si>
  <si>
    <t>420104197603280031</t>
  </si>
  <si>
    <t>武汉宇恒建材有限公司</t>
  </si>
  <si>
    <t>91420116761237352F</t>
  </si>
  <si>
    <t>黄陂区</t>
  </si>
  <si>
    <t>批发业</t>
  </si>
  <si>
    <t>平银(武汉分行)贷字(2023)第(BOBC2023030113804268)号</t>
  </si>
  <si>
    <t>委保PAB2023040018</t>
  </si>
  <si>
    <t>高光旭</t>
  </si>
  <si>
    <t>420123197308176214</t>
  </si>
  <si>
    <t>武汉千瑞泰劳务工程有限公司</t>
  </si>
  <si>
    <t>91420112MA4KRPR18L</t>
  </si>
  <si>
    <t>临空港经开区（东西湖区）</t>
  </si>
  <si>
    <t>平银(武汉分行)贷字(2023)第(BOBC2023031313923401)号</t>
  </si>
  <si>
    <t>委保PAB2023040008</t>
  </si>
  <si>
    <t>薛松官</t>
  </si>
  <si>
    <t>350127197010173915</t>
  </si>
  <si>
    <t>武汉楚艺装饰工程有限公司</t>
  </si>
  <si>
    <t>91420103751836933X</t>
  </si>
  <si>
    <t>江汉区</t>
  </si>
  <si>
    <t>平银(武汉分行)贷字(2023)第(BOBC2023030913891178)号</t>
  </si>
  <si>
    <t>委保PAB2023040007</t>
  </si>
  <si>
    <t>姜波</t>
  </si>
  <si>
    <t>42062519820805445X</t>
  </si>
  <si>
    <t>武汉鑫合悦环境科技有限公司</t>
  </si>
  <si>
    <t>914201065550365923</t>
  </si>
  <si>
    <t>平银(武汉分行)贷字(2023)第(BOBC2023022013699641)号</t>
  </si>
  <si>
    <t>委保PAB2023040011</t>
  </si>
  <si>
    <t>胡金泉</t>
  </si>
  <si>
    <t>420104196507019517</t>
  </si>
  <si>
    <t>湖北汇生欣新能源科技有限公司</t>
  </si>
  <si>
    <t>91420121MA4KQQQR1J</t>
  </si>
  <si>
    <t>青山区</t>
  </si>
  <si>
    <t>平银(武汉分行)贷字(2023)第(BOBC2023030713866404)号</t>
  </si>
  <si>
    <t>委保PAB2023040012</t>
  </si>
  <si>
    <t>王雪源</t>
  </si>
  <si>
    <t>411421199309206536</t>
  </si>
  <si>
    <t>武汉企讯通人力资源有限公司</t>
  </si>
  <si>
    <t>91420105MA4KXQ2G7G</t>
  </si>
  <si>
    <t>汉阳区</t>
  </si>
  <si>
    <t>平银(武汉分行)贷字(2023)第(BOBC2023030113801792)号</t>
  </si>
  <si>
    <t>委保PAB2023040017</t>
  </si>
  <si>
    <t>李良中</t>
  </si>
  <si>
    <t>512222196407307556</t>
  </si>
  <si>
    <t>武汉市嘉琳锐工贸有限公司</t>
  </si>
  <si>
    <t>91420111MA4KU6AN4Y</t>
  </si>
  <si>
    <t>洪山区</t>
  </si>
  <si>
    <t>平银(武汉分行)贷字(2023)第(BOBC2023030113803577)号</t>
  </si>
  <si>
    <t>委保PAB2023040010</t>
  </si>
  <si>
    <t>武汉聚狮在线教育科技有限公司</t>
  </si>
  <si>
    <t>91420100MA4K3TRH97</t>
  </si>
  <si>
    <t>HT0127303011720230207001</t>
  </si>
  <si>
    <t>委保WHRCB2023040018</t>
  </si>
  <si>
    <t>邹维</t>
  </si>
  <si>
    <t>武汉鑫泰和钢结构工程有限公司</t>
  </si>
  <si>
    <t>91420105MA4KT4X1XN</t>
  </si>
  <si>
    <t>平银(武汉分行)贷字(2023)第(BOBC2023032113978310)号</t>
  </si>
  <si>
    <t>委保PAB2023040022</t>
  </si>
  <si>
    <t>熊峰</t>
  </si>
  <si>
    <t>武汉市利源厚浦商贸有限公司</t>
  </si>
  <si>
    <t>91420104594522040Q</t>
  </si>
  <si>
    <t>硚口区</t>
  </si>
  <si>
    <t>平银(武汉分行)贷字(2023)第(BOBC2023031313922682)号</t>
  </si>
  <si>
    <t>委保PAB2023040014</t>
  </si>
  <si>
    <t>贾建军</t>
  </si>
  <si>
    <t>武汉友盟发建设集团有限公司</t>
  </si>
  <si>
    <t>91420103672753769E</t>
  </si>
  <si>
    <t>平银(武汉分行)贷字(2023)第(BOBC2023030713869132)号</t>
  </si>
  <si>
    <t>委保PAB2023040015</t>
  </si>
  <si>
    <t>王玉芬</t>
  </si>
  <si>
    <t>武汉鑫凝特种建筑材料有限公司</t>
  </si>
  <si>
    <t>91420107672782412C</t>
  </si>
  <si>
    <t>平银(武汉分行)贷字(2023)第(BOBC2023032213986955)号</t>
  </si>
  <si>
    <t>委保PAB2023040030</t>
  </si>
  <si>
    <t>叶亮</t>
  </si>
  <si>
    <t>武汉市秋新消防工程有限公司</t>
  </si>
  <si>
    <t>91420114675827209L</t>
  </si>
  <si>
    <t>蔡甸区</t>
  </si>
  <si>
    <t>平银(武汉分行)贷字(2023)第(BOBC2023031313923076)号</t>
  </si>
  <si>
    <t>委保PAB2023040019</t>
  </si>
  <si>
    <t>夏秋新</t>
  </si>
  <si>
    <t>湖北易智鑫建设工程有限公司</t>
  </si>
  <si>
    <t>9142010209084656XN</t>
  </si>
  <si>
    <t>新洲区</t>
  </si>
  <si>
    <t>平银(武汉分行)贷字(2023)第(BOBC2023031013902316)号</t>
  </si>
  <si>
    <t>委保PAB2023040027</t>
  </si>
  <si>
    <t>陈小易</t>
  </si>
  <si>
    <t>高明特环境科技有限公司</t>
  </si>
  <si>
    <t>91420103597914488H</t>
  </si>
  <si>
    <t>平银(武汉分行)贷字(2023)第(BOBC2023032814100618)号</t>
  </si>
  <si>
    <t>委保PAB2023040028</t>
  </si>
  <si>
    <t>刘晓宏</t>
  </si>
  <si>
    <t>邓斌</t>
  </si>
  <si>
    <t>420684199012180037</t>
  </si>
  <si>
    <t>湖北军盾科技有限公司</t>
  </si>
  <si>
    <t>9142010309440948XN</t>
  </si>
  <si>
    <t>平银(武汉分行)贷字(2023)第(BOBC2023031513938609)号</t>
  </si>
  <si>
    <t>委保PAB2023040009</t>
  </si>
  <si>
    <t>徐振福</t>
  </si>
  <si>
    <t>42011219590720061X</t>
  </si>
  <si>
    <t>武汉新城物流有限公司</t>
  </si>
  <si>
    <t>91420112778168947F</t>
  </si>
  <si>
    <t>交通运输业</t>
  </si>
  <si>
    <t>平银(武汉分行)贷字(2023)第(BOBC2023032814095684)号</t>
  </si>
  <si>
    <t>委保PAB2023040025</t>
  </si>
  <si>
    <t>湖北汉缆实业有限公司</t>
  </si>
  <si>
    <t>914201213037285257</t>
  </si>
  <si>
    <t>平银(武汉分行)贷字(2023)第(BOBC2023030213814987)号</t>
  </si>
  <si>
    <t>委保PAB2023040016</t>
  </si>
  <si>
    <t>唐世江</t>
  </si>
  <si>
    <t>王玉英</t>
  </si>
  <si>
    <t>342101197502051865</t>
  </si>
  <si>
    <t>湖北晶俊鸿博建筑工程有限公司</t>
  </si>
  <si>
    <t>91420100MA4L015LXD</t>
  </si>
  <si>
    <t>平银(武汉分行)贷字(2023)第(BOBC2023030713866673)号</t>
  </si>
  <si>
    <t>委保PAB2023040020</t>
  </si>
  <si>
    <t>朱晓琴</t>
  </si>
  <si>
    <t>422823198209250460</t>
  </si>
  <si>
    <t>湖北长志投资发展有限公司</t>
  </si>
  <si>
    <t>91420105682331519L</t>
  </si>
  <si>
    <t>平银(武汉分行)贷字(2023)第(BOBC2023041214264413)号</t>
  </si>
  <si>
    <t>委保PAB2023050008</t>
  </si>
  <si>
    <t>刘懿</t>
  </si>
  <si>
    <t>421102198706110839</t>
  </si>
  <si>
    <t>武汉中联硕达科技有限公司</t>
  </si>
  <si>
    <t>91420106568364587N</t>
  </si>
  <si>
    <t>平银(武汉分行)贷字(2023)第(BOBC2023032013971245)号</t>
  </si>
  <si>
    <t>委保PAB2023040021</t>
  </si>
  <si>
    <t>武汉璟泓万方堂大药房连锁有限公司</t>
  </si>
  <si>
    <t>91420100070517013U</t>
  </si>
  <si>
    <t>HT0127303010220230324003</t>
  </si>
  <si>
    <t>委保WHRCB2023050002</t>
  </si>
  <si>
    <t>吴欣</t>
  </si>
  <si>
    <t>清江中源建设(湖北)有限公司</t>
  </si>
  <si>
    <t>91420112347232855T</t>
  </si>
  <si>
    <t>平银(武汉分行)贷字(2023)第(BOBC2023041114255581)号</t>
  </si>
  <si>
    <t>委保PAB2023050002</t>
  </si>
  <si>
    <t>覃德林</t>
  </si>
  <si>
    <t>湖北源新兴管道有限公司</t>
  </si>
  <si>
    <t>91420112MA4KLJ2J7M</t>
  </si>
  <si>
    <t>平银(武汉分行)贷字(2023)第(BOBC2023040714215478)号</t>
  </si>
  <si>
    <t>委保PAB2023050003</t>
  </si>
  <si>
    <t>冯卫</t>
  </si>
  <si>
    <t>黄小伦</t>
  </si>
  <si>
    <t>512922197108275593</t>
  </si>
  <si>
    <t>湖北恒勘建设工程有限公司</t>
  </si>
  <si>
    <t>91420113MA4KXX7U2F</t>
  </si>
  <si>
    <t>平银(武汉分行)贷字(2023)第(BOBC2023041014243828)号</t>
  </si>
  <si>
    <t>委保PAB2023050005</t>
  </si>
  <si>
    <t>蔡书经</t>
  </si>
  <si>
    <t>42220219651201183X</t>
  </si>
  <si>
    <t>武汉众恒环保节能工程有限公司</t>
  </si>
  <si>
    <t>914201067713583505</t>
  </si>
  <si>
    <t>平银(武汉分行)贷字(2023)第(BOBC2023033114136219)号</t>
  </si>
  <si>
    <t>委保PAB2023050007</t>
  </si>
  <si>
    <t>曹海</t>
  </si>
  <si>
    <t>420102197504053113</t>
  </si>
  <si>
    <t>湖北合盛鑫电气有限公司</t>
  </si>
  <si>
    <t>91420115MA4KRHGLX6</t>
  </si>
  <si>
    <t>平银(武汉分行)贷字(2023)第(BOBC2023041014242468)号</t>
  </si>
  <si>
    <t>委保PAB2023050001</t>
  </si>
  <si>
    <t>刘超</t>
  </si>
  <si>
    <t>413029198411140410</t>
  </si>
  <si>
    <t>武汉优耐一德建筑节能有限公司</t>
  </si>
  <si>
    <t>914201110744668821</t>
  </si>
  <si>
    <t>平银(武汉分行)贷字(2023)第(BOBC2023041114257013)号</t>
  </si>
  <si>
    <t>委保PAB2023050006</t>
  </si>
  <si>
    <t>侯长国</t>
  </si>
  <si>
    <t>420104196310174337</t>
  </si>
  <si>
    <t>武汉市江汉区胜利城印刷厂</t>
  </si>
  <si>
    <t>91420103616569262N</t>
  </si>
  <si>
    <t>平银(武汉分行)贷字(2023)第(BOBC2023041214264784)号</t>
  </si>
  <si>
    <t>委保PAB2023050004</t>
  </si>
  <si>
    <t>湖北弘焱建设工程有限公司</t>
  </si>
  <si>
    <t>91420105MA4KRBQF8J</t>
  </si>
  <si>
    <t>平银(武汉分行)贷字(2023)第(BOBC2023041314279253)号</t>
  </si>
  <si>
    <t>委保PAB2023060006</t>
  </si>
  <si>
    <t>彭国林</t>
  </si>
  <si>
    <t>武汉斌豪建安工程有限公司</t>
  </si>
  <si>
    <t>91420114MA4KX67C15</t>
  </si>
  <si>
    <t>平银(武汉分行)贷字(2023)第(BOBC2023042614407948)号</t>
  </si>
  <si>
    <t>委保PAB2023060009</t>
  </si>
  <si>
    <t>肖霞</t>
  </si>
  <si>
    <t>湖北燊榕电力科技有限公司</t>
  </si>
  <si>
    <t>91420111MA49LGYY54</t>
  </si>
  <si>
    <t>平银(武汉分行)贷字(2023)第(BOBC2023050914544665)号</t>
  </si>
  <si>
    <t>委保PAB2023060003</t>
  </si>
  <si>
    <t>刘承侃</t>
  </si>
  <si>
    <t>叶寿如</t>
  </si>
  <si>
    <t>420124196205096731</t>
  </si>
  <si>
    <t>武汉名牛科技发展股份有限公司</t>
  </si>
  <si>
    <t>914201150819646012</t>
  </si>
  <si>
    <t>平银(武汉分行)贷字(2023)第(BOBC2023051214590171)号</t>
  </si>
  <si>
    <t>委保PAB2023060008</t>
  </si>
  <si>
    <t>任应阶</t>
  </si>
  <si>
    <t>421181197401198455</t>
  </si>
  <si>
    <t>湖北应祥洪新建筑工程有限公司</t>
  </si>
  <si>
    <t>91420112MA4KX4FT65</t>
  </si>
  <si>
    <t>平银(武汉分行)贷字(2023)第(BOBC2023052214760092)号</t>
  </si>
  <si>
    <t>委保PAB2023060005</t>
  </si>
  <si>
    <t>李平</t>
  </si>
  <si>
    <t>350181198406171927</t>
  </si>
  <si>
    <t>武汉裕兴华丰工贸有限公司</t>
  </si>
  <si>
    <t>91420113059154549B</t>
  </si>
  <si>
    <t>武汉经开区（汉南区）</t>
  </si>
  <si>
    <t>平银(武汉分行)贷字(2023)第(BOBC2023051714667522)号</t>
  </si>
  <si>
    <t>委保PAB2023060007</t>
  </si>
  <si>
    <t>贾永卫</t>
  </si>
  <si>
    <t>420111196707182910</t>
  </si>
  <si>
    <t>武汉天际快运有限公司</t>
  </si>
  <si>
    <t>91420105748315336P</t>
  </si>
  <si>
    <t>平银(武汉分行)贷字(2023)第(BOBC2023042814429550)号</t>
  </si>
  <si>
    <t>委保PAB2023060013</t>
  </si>
  <si>
    <t>蔡德平</t>
  </si>
  <si>
    <t>422426196508040015</t>
  </si>
  <si>
    <t>湖北常久科技发展有限公司</t>
  </si>
  <si>
    <t>91420112587994218U</t>
  </si>
  <si>
    <t>平银(武汉分行)贷字(2023)第(BOBC2023050414479323)号</t>
  </si>
  <si>
    <t>委保PAB2023060004</t>
  </si>
  <si>
    <t>湖北兴合茂商贸有限公司</t>
  </si>
  <si>
    <t>91420100MA49J2YR9Q</t>
  </si>
  <si>
    <t>武汉众邦银行</t>
  </si>
  <si>
    <t>ZB公司20230972820号额度</t>
  </si>
  <si>
    <t>委保Z-BANK2023060001</t>
  </si>
  <si>
    <t>帅磊</t>
  </si>
  <si>
    <t>武汉海亿新能源科技有限公司</t>
  </si>
  <si>
    <t>91420100MA4KWNQU0L</t>
  </si>
  <si>
    <t>武光东湖GSJK20230031</t>
  </si>
  <si>
    <t>委保D-CEB20230601号</t>
  </si>
  <si>
    <t>全琎</t>
  </si>
  <si>
    <t>武汉信诚伟业商贸有限公司</t>
  </si>
  <si>
    <t>91420111679115313X</t>
  </si>
  <si>
    <t>平银(武汉分行)贷字(2023)第(BOBC2023041014241990)号</t>
  </si>
  <si>
    <t>委保PAB2023050015</t>
  </si>
  <si>
    <t>冯光</t>
  </si>
  <si>
    <t>武汉鑫汉东玻璃有限公司</t>
  </si>
  <si>
    <t>91420113MA4KRW71X2</t>
  </si>
  <si>
    <t>平银(武汉分行)贷字(2023)第(BOBC2023041114255848)号</t>
  </si>
  <si>
    <t>委保PAB2023050010</t>
  </si>
  <si>
    <t>柳杰</t>
  </si>
  <si>
    <t>李祖华</t>
  </si>
  <si>
    <t>422422196509255979</t>
  </si>
  <si>
    <t>湖北凌天润莱建筑劳务有限公司</t>
  </si>
  <si>
    <t>91420100MA4KQUNE7N</t>
  </si>
  <si>
    <t>平银(武汉分行)贷字(2023)第(BOBC2023041814321757)号</t>
  </si>
  <si>
    <t>委保PAB2023050013</t>
  </si>
  <si>
    <t>金德蔚</t>
  </si>
  <si>
    <t>33072119750107551X</t>
  </si>
  <si>
    <t>武汉金三笑贸易有限公司</t>
  </si>
  <si>
    <t>914201066854181347</t>
  </si>
  <si>
    <t>平银(武汉分行)贷字(2023)第(BOBC2023042514396219)号</t>
  </si>
  <si>
    <t>委保PAB2023050016</t>
  </si>
  <si>
    <t>邓振华</t>
  </si>
  <si>
    <t>130902198611111816</t>
  </si>
  <si>
    <t>武汉巢之安电子商务有限公司</t>
  </si>
  <si>
    <t>9142011167911306X4</t>
  </si>
  <si>
    <t>平银(武汉分行)贷字(2023)第（BOBC2023042514399910)号</t>
  </si>
  <si>
    <t>委保PAB2023050014</t>
  </si>
  <si>
    <t>孙苏</t>
  </si>
  <si>
    <t>429005199007260032</t>
  </si>
  <si>
    <t>湖北亚创环境艺术工程有限公司</t>
  </si>
  <si>
    <t>914201040520217513</t>
  </si>
  <si>
    <t>平银(武汉分行)贷字(2023)第(BOBC2023042014340166)号</t>
  </si>
  <si>
    <t>委保PAB2023050011</t>
  </si>
  <si>
    <t>孙灏</t>
  </si>
  <si>
    <t>220524197410230177</t>
  </si>
  <si>
    <t>医然美（湖北）医疗健康有限公司</t>
  </si>
  <si>
    <t>914201007819906592</t>
  </si>
  <si>
    <t>平银(武汉分行)贷字(2023)第(BOBC2023041814321240)号</t>
  </si>
  <si>
    <t>委保PAB2023050009</t>
  </si>
  <si>
    <t>湖北金润德环保技术有限公司</t>
  </si>
  <si>
    <t>914201000591812216</t>
  </si>
  <si>
    <t>汉口银行科技金融服务中心</t>
  </si>
  <si>
    <t>HT2023061400000011</t>
  </si>
  <si>
    <t>委保HKB2023060004</t>
  </si>
  <si>
    <t>周建设</t>
  </si>
  <si>
    <t>武汉万德智新科技股份有限公司</t>
  </si>
  <si>
    <t>91420111717952025L</t>
  </si>
  <si>
    <t>汉口银行洪山支行</t>
  </si>
  <si>
    <t>HT2023062700000033</t>
  </si>
  <si>
    <t>委保HKB2023070003</t>
  </si>
  <si>
    <t>刘小红</t>
  </si>
  <si>
    <t>武汉康华数海科技有限公司</t>
  </si>
  <si>
    <t>91420106MA4KLXNP89</t>
  </si>
  <si>
    <t>HT2023051700000125</t>
  </si>
  <si>
    <t>委保HKB2023060001</t>
  </si>
  <si>
    <t>谭人福</t>
  </si>
  <si>
    <t>福力兔云采（湖北）科技有限公司</t>
  </si>
  <si>
    <t>91420111MA4KYJCN48</t>
  </si>
  <si>
    <t>HT2023062100000002</t>
  </si>
  <si>
    <t>委保HKB2023070001</t>
  </si>
  <si>
    <t>刘华奎</t>
  </si>
  <si>
    <t>武汉聚优力建筑装饰工程有限公司</t>
  </si>
  <si>
    <t>914201033336084795</t>
  </si>
  <si>
    <t>平银(武汉分行)贷字(2023)第(BOBC2023050914549413)号</t>
  </si>
  <si>
    <t>委保PAB2023070005</t>
  </si>
  <si>
    <t>邓飞</t>
  </si>
  <si>
    <t>武汉乐成建设工程有限公司</t>
  </si>
  <si>
    <t>91420112666789140Q</t>
  </si>
  <si>
    <t>平银(武汉分行)贷字(2023)第(BOBC2023051214588715)号</t>
  </si>
  <si>
    <t>委保PAB2023070010</t>
  </si>
  <si>
    <t>陈朝阳</t>
  </si>
  <si>
    <t>武汉显尧建筑装饰设计工程有限公司</t>
  </si>
  <si>
    <t>91420106303309523P</t>
  </si>
  <si>
    <t>平银(武汉分行)贷字(2023)第(BOBC2023052314775831)号</t>
  </si>
  <si>
    <t>委保PAB2023070004</t>
  </si>
  <si>
    <t>彭显辉</t>
  </si>
  <si>
    <t>武汉全景园林有限公司</t>
  </si>
  <si>
    <t>91420111MA4L0HDU8J</t>
  </si>
  <si>
    <t>平银(武汉分行)贷字(2023)第(BOBC2023060514957725)号</t>
  </si>
  <si>
    <t>委保PAB2023070012</t>
  </si>
  <si>
    <t>周中英</t>
  </si>
  <si>
    <t>任荣华</t>
  </si>
  <si>
    <t>420123197701254119</t>
  </si>
  <si>
    <t>武汉明泰智丰建材有限公司</t>
  </si>
  <si>
    <t>91420112MA4KWNY497</t>
  </si>
  <si>
    <t>平银(武汉分行)贷字(2023)第(BOBC2023060514961054)号</t>
  </si>
  <si>
    <t>委保PAB2023070001</t>
  </si>
  <si>
    <t>盛婷</t>
  </si>
  <si>
    <t>422201198510077942</t>
  </si>
  <si>
    <t>湖北盈德建筑工程有限公司</t>
  </si>
  <si>
    <t>91420112MA4KRTLH1Q</t>
  </si>
  <si>
    <t>平银(武汉分行)贷字(2023)第(BOBC2023060214914930)号</t>
  </si>
  <si>
    <t>委保PAB2023070007</t>
  </si>
  <si>
    <t>沈莉</t>
  </si>
  <si>
    <t>42130219880522164X</t>
  </si>
  <si>
    <t>武汉炎得利建设有限公司</t>
  </si>
  <si>
    <t>9142010230348396XE</t>
  </si>
  <si>
    <t>平银(武汉分行)贷字(2023)第(BOBC2023060514956259)号</t>
  </si>
  <si>
    <t>委保PAB2023070009</t>
  </si>
  <si>
    <t>武汉卓信机电工程有限公司</t>
  </si>
  <si>
    <t>91420100669514804F</t>
  </si>
  <si>
    <t>平银(武汉分行)贷字(2023)第(BOBC2023042814431896)号</t>
  </si>
  <si>
    <t>委保PAB2023070011</t>
  </si>
  <si>
    <t>张卫杰</t>
  </si>
  <si>
    <t>湖北玄众建设有限公司</t>
  </si>
  <si>
    <t>91420102303515116F</t>
  </si>
  <si>
    <t>平银(武汉分行)贷字(2023)第(BOBC2023042714421435)号</t>
  </si>
  <si>
    <t>委保PAB2023070002</t>
  </si>
  <si>
    <t>陈新如</t>
  </si>
  <si>
    <t>HT2023072500000003</t>
  </si>
  <si>
    <t>委保HKB2023080001</t>
  </si>
  <si>
    <t>武汉奋进智能机器有限公司</t>
  </si>
  <si>
    <t>914201003033366603</t>
  </si>
  <si>
    <t>HT0127303010220230515005</t>
  </si>
  <si>
    <t>委保WHRCB2023080005</t>
  </si>
  <si>
    <t>徐击水</t>
  </si>
  <si>
    <t>武汉朋鼎科技有限公司</t>
  </si>
  <si>
    <t>91420100663493387K</t>
  </si>
  <si>
    <t>平银(武汉分行)贷字(2023)第(BOBC2023061215043974)号</t>
  </si>
  <si>
    <t>委保PAB2023070015</t>
  </si>
  <si>
    <t>胡芳</t>
  </si>
  <si>
    <t>湖北电工联盟建设管理有限公司</t>
  </si>
  <si>
    <t>91420000050039034Q</t>
  </si>
  <si>
    <t>平银(武汉分行)贷字(2023)第(BOBC2023060714984606)号</t>
  </si>
  <si>
    <t>委保PAB2023070023</t>
  </si>
  <si>
    <t>李刚</t>
  </si>
  <si>
    <t>武汉玉碧园建筑工程有限公司</t>
  </si>
  <si>
    <t>914201000943542200</t>
  </si>
  <si>
    <t>平银(武汉分行)贷字(2023)第(BOBC2023060214919819)号</t>
  </si>
  <si>
    <t>委保PAB2023070006</t>
  </si>
  <si>
    <t>付中正</t>
  </si>
  <si>
    <t>武汉鑫康宏医疗器械科技有限公司</t>
  </si>
  <si>
    <t>914201060520431255</t>
  </si>
  <si>
    <t>平银(武汉分行)贷字(2023)第(BOBC2023061415067660)号</t>
  </si>
  <si>
    <t>委保PAB2023070019</t>
  </si>
  <si>
    <t>张爱红</t>
  </si>
  <si>
    <t>王康</t>
  </si>
  <si>
    <t>420102196803213952</t>
  </si>
  <si>
    <t>武汉康泰兴经贸有限公司</t>
  </si>
  <si>
    <t>91420102792402293X</t>
  </si>
  <si>
    <t>平银(武汉分行)贷字(2023)第(BOBC2023062915243383)号</t>
  </si>
  <si>
    <t>委保PAB2023070021</t>
  </si>
  <si>
    <t>周仕华</t>
  </si>
  <si>
    <t>420982197312176018</t>
  </si>
  <si>
    <t>武汉思华盛世机电安装有限公司</t>
  </si>
  <si>
    <t>91420112591064486N</t>
  </si>
  <si>
    <t>平银(武汉分行)贷字(2023)第(BOBC2023061215039003)号</t>
  </si>
  <si>
    <t>委保PAB2023070013</t>
  </si>
  <si>
    <t>谭君</t>
  </si>
  <si>
    <t>420202196201300835</t>
  </si>
  <si>
    <t>武汉大洋暖通工程有限公司</t>
  </si>
  <si>
    <t>914201117119367291</t>
  </si>
  <si>
    <t>平银(武汉分行)贷字(2023)第(BOBC2023070315310206)号</t>
  </si>
  <si>
    <t>委保PAB2023070017</t>
  </si>
  <si>
    <t>王森林</t>
  </si>
  <si>
    <t>420984198905253637</t>
  </si>
  <si>
    <t>武汉众崇淼商务服务有限公司</t>
  </si>
  <si>
    <t>91420102MA4KLC9A9G</t>
  </si>
  <si>
    <t>平银(武汉分行)贷字(2023)第(BOBC2023070615379892)号</t>
  </si>
  <si>
    <t>委保PAB2023070018</t>
  </si>
  <si>
    <t>吴燕</t>
  </si>
  <si>
    <t>420105196405221227</t>
  </si>
  <si>
    <t>武汉盛世飞龙文化传媒有限公司</t>
  </si>
  <si>
    <t>914201050777091812</t>
  </si>
  <si>
    <t>平银(武汉分行)贷字(2023)第(BOBC2023060815005793)号</t>
  </si>
  <si>
    <t>委保PAB2023070016</t>
  </si>
  <si>
    <t>武汉默联股份有限公司</t>
  </si>
  <si>
    <t>914201006918534669</t>
  </si>
  <si>
    <t>HT2023053000000014</t>
  </si>
  <si>
    <t>委保HKB2023070004</t>
  </si>
  <si>
    <t>黄文静</t>
  </si>
  <si>
    <t>湖北昶鑫伟业能源建设有限公司</t>
  </si>
  <si>
    <t>914201026758304401</t>
  </si>
  <si>
    <t>平银(武汉分行)贷字(2023)第(BOBC2023072816228081）号</t>
  </si>
  <si>
    <t>委保PAB2023090004</t>
  </si>
  <si>
    <t>江涛</t>
  </si>
  <si>
    <t>杨劲柏</t>
  </si>
  <si>
    <t>150302197006083032</t>
  </si>
  <si>
    <t>武汉悦家家食品贸易有限公司</t>
  </si>
  <si>
    <t>91420104MA4KNDCXXN</t>
  </si>
  <si>
    <t>平银(武汉分行)贷字(2023)第(BOBC2023081616678486)号</t>
  </si>
  <si>
    <t>委保PAB2023090006</t>
  </si>
  <si>
    <t>田胜祥</t>
  </si>
  <si>
    <t>42212819731006053X</t>
  </si>
  <si>
    <t>湖北豪靖照明工程有限公司</t>
  </si>
  <si>
    <t>9142010009081631X2</t>
  </si>
  <si>
    <t>平银(武汉分行)贷字(2023)第(BOBC2023082116782966)号</t>
  </si>
  <si>
    <t>委保PAB2023090003</t>
  </si>
  <si>
    <t>黄庆仙</t>
  </si>
  <si>
    <t>420111198110013160</t>
  </si>
  <si>
    <t>武汉邦贸设备租赁有限公司</t>
  </si>
  <si>
    <t>91420102MA49HAM880</t>
  </si>
  <si>
    <t>平银(武汉分行)贷字(2023)第(BOBC2023082816924971)号</t>
  </si>
  <si>
    <t>委保PAB2023090001</t>
  </si>
  <si>
    <t>武汉楚竞电竞文化传播有限公司</t>
  </si>
  <si>
    <t>91420100MA4KX3XR1G</t>
  </si>
  <si>
    <t>HT2023090100000003</t>
  </si>
  <si>
    <t>委保HKB2023090001</t>
  </si>
  <si>
    <t>朱梦婷</t>
  </si>
  <si>
    <t>武汉一网万联科技有限公司</t>
  </si>
  <si>
    <t>91420100MA4K2M7T52</t>
  </si>
  <si>
    <t>HT2023081000000014</t>
  </si>
  <si>
    <t>委保HKB2023080003</t>
  </si>
  <si>
    <t>易志雄</t>
  </si>
  <si>
    <t>张翔</t>
  </si>
  <si>
    <t>420114198710190039</t>
  </si>
  <si>
    <t>武汉翔凝商品混凝土有限公司</t>
  </si>
  <si>
    <t>91420100MA49AQBJ34</t>
  </si>
  <si>
    <t>平银(武汉分行)贷字(2023)第(BOBC2023072515938823)号</t>
  </si>
  <si>
    <t>委保PAB2023080007</t>
  </si>
  <si>
    <t>陶红丰</t>
  </si>
  <si>
    <t>420117199504136334</t>
  </si>
  <si>
    <t>武汉天生绿城科技有限公司</t>
  </si>
  <si>
    <t>91420117MA4KLBB23H</t>
  </si>
  <si>
    <t>平银(武汉分行)贷字(2023)第(BOBC2023080316357725)号</t>
  </si>
  <si>
    <t>委保PAB2023080006</t>
  </si>
  <si>
    <t>周伟</t>
  </si>
  <si>
    <t>421083198501106417</t>
  </si>
  <si>
    <t>武汉卓誉物流有限公司</t>
  </si>
  <si>
    <t>91420112565593974B</t>
  </si>
  <si>
    <t>平银(武汉分行)贷字(2023)第(BOBC2023080916542120)号</t>
  </si>
  <si>
    <t>委保PAB2023080005</t>
  </si>
  <si>
    <t>崔田田</t>
  </si>
  <si>
    <t>342224198605151257</t>
  </si>
  <si>
    <t>武汉众维优创商贸有限公司</t>
  </si>
  <si>
    <t>91420115MA49CABN3A</t>
  </si>
  <si>
    <t>平银(武汉分行)贷字(2023)第(BOBC2023071715584946)号</t>
  </si>
  <si>
    <t>委保PAB2023080002</t>
  </si>
  <si>
    <t>项兰</t>
  </si>
  <si>
    <t>420106198606174020</t>
  </si>
  <si>
    <t>联勤仓埠（武汉）物流有限公司</t>
  </si>
  <si>
    <t>91420102347319985R</t>
  </si>
  <si>
    <t>平银(武汉分行)贷字(2023)第(BOBC2023071315506193)号</t>
  </si>
  <si>
    <t>委保PAB2023080004</t>
  </si>
  <si>
    <t>武汉市百事通光纤通信有限公司</t>
  </si>
  <si>
    <t>91420100063037791Q</t>
  </si>
  <si>
    <t>HT0127303010220230828001</t>
  </si>
  <si>
    <t>委保WHRCB2023100001</t>
  </si>
  <si>
    <t>李兴梦</t>
  </si>
  <si>
    <t>HT2023092500000042</t>
  </si>
  <si>
    <t>委保HKB2023100001</t>
  </si>
  <si>
    <t>段建刚</t>
  </si>
  <si>
    <t>320421197812293970</t>
  </si>
  <si>
    <t>湖北世纪联宇装饰材料有限公司</t>
  </si>
  <si>
    <t>914201035818341684</t>
  </si>
  <si>
    <t>平银(武汉分行)贷字(2023)第(BOBC2023091817242712)号</t>
  </si>
  <si>
    <t>委保PAB2023110004</t>
  </si>
  <si>
    <t>余尚新</t>
  </si>
  <si>
    <t>413027196212086018</t>
  </si>
  <si>
    <t>武汉亿鑫海洋路桥劳务有限公司</t>
  </si>
  <si>
    <t>91420102333537914T</t>
  </si>
  <si>
    <t>平银(武汉分行)贷字(2023)第(BOBC2023101317413371)号</t>
  </si>
  <si>
    <t>委保PAB2023110007</t>
  </si>
  <si>
    <t>张萍</t>
  </si>
  <si>
    <t>420202197511131226</t>
  </si>
  <si>
    <t>武汉威明达建筑工程有限公司</t>
  </si>
  <si>
    <t>91420112303701955X</t>
  </si>
  <si>
    <t>平银(武汉分行)贷字(2023)第(BOBC2023101617421924)号</t>
  </si>
  <si>
    <t>委保PAB2023110008</t>
  </si>
  <si>
    <t>周文俊</t>
  </si>
  <si>
    <t>42010319750131461X</t>
  </si>
  <si>
    <t>武汉通升工程有限公司</t>
  </si>
  <si>
    <t>91420103MA49NPC880</t>
  </si>
  <si>
    <t>平银(武汉分行)贷字(2023)第(BOBC2023101317413001)号</t>
  </si>
  <si>
    <t>委保PAB2023110009</t>
  </si>
  <si>
    <t>湖北欧翎建设工程有限公司</t>
  </si>
  <si>
    <t>91420112MA4KTYCY83</t>
  </si>
  <si>
    <t>平银(武汉分行)贷字(2023)第(BOBC2023092217285005)号</t>
  </si>
  <si>
    <t>委保PAB2023110012</t>
  </si>
  <si>
    <t>杨娟</t>
  </si>
  <si>
    <t>范清汉</t>
  </si>
  <si>
    <t>370982197306198152</t>
  </si>
  <si>
    <t>武汉慧达建设工程有限公司</t>
  </si>
  <si>
    <t>91420112MA4KW29P4K</t>
  </si>
  <si>
    <t>平银(武汉分行)贷字(2023)第(BOBC2023092017271856)号</t>
  </si>
  <si>
    <t>委保PAB2023110011</t>
  </si>
  <si>
    <t>HT2023100800000001</t>
  </si>
  <si>
    <t>委保HKB2023110001</t>
  </si>
  <si>
    <t>武汉德泽建筑装饰工程有限公司</t>
  </si>
  <si>
    <t>91420112691868297C</t>
  </si>
  <si>
    <t>平银(武汉分行)贷字(2023)第(BOBC2023102717473872)号</t>
  </si>
  <si>
    <t>委保PAB2023120004</t>
  </si>
  <si>
    <t>张万阳</t>
  </si>
  <si>
    <t>田红</t>
  </si>
  <si>
    <t>420528198712012842</t>
  </si>
  <si>
    <t>湖北小尚慈建设工程有限公司</t>
  </si>
  <si>
    <t>91420112MA4K4BRG7P</t>
  </si>
  <si>
    <t>平银(武汉分行)贷字(2023)第(BOBC2023111017535287)号</t>
  </si>
  <si>
    <t>委保PAB2023120008</t>
  </si>
  <si>
    <t>云玉民</t>
  </si>
  <si>
    <t>420984198409113037</t>
  </si>
  <si>
    <t>武汉众享河川建筑劳务有限公司</t>
  </si>
  <si>
    <t>91420106MA4K2WM19D</t>
  </si>
  <si>
    <t>平银(武汉分行)贷字(2023)第(BOBC2023111617555070)号</t>
  </si>
  <si>
    <t>委保PAB2023120005</t>
  </si>
  <si>
    <t>武汉思力博轨道装备有限公司</t>
  </si>
  <si>
    <t>91420115MA4KQ4NK57</t>
  </si>
  <si>
    <t>HT2023112400000013</t>
  </si>
  <si>
    <t>委保HKB2023120001</t>
  </si>
  <si>
    <t>郑秋云</t>
  </si>
  <si>
    <t>HT2023112800000005</t>
  </si>
  <si>
    <t>委保HKB2023110003</t>
  </si>
  <si>
    <t>中部知光技术转移有限公司</t>
  </si>
  <si>
    <t>91420100347276313K</t>
  </si>
  <si>
    <t>HT0127303011720230926001</t>
  </si>
  <si>
    <t>委保WHRCB2023100007</t>
  </si>
  <si>
    <t>罗林波</t>
  </si>
  <si>
    <t>单户累计超1000万元，该笔不予补贴</t>
  </si>
  <si>
    <t>武汉中强建设有限公司</t>
  </si>
  <si>
    <t>91420112771350199M</t>
  </si>
  <si>
    <t>平银(武汉分行)贷字(2023)第(BOBC2023111317546192)号</t>
  </si>
  <si>
    <t>委保PAB2023120001</t>
  </si>
  <si>
    <t>余桥</t>
  </si>
  <si>
    <t>鲁玮</t>
  </si>
  <si>
    <t>420122198007170052</t>
  </si>
  <si>
    <t>武汉科一光电科技有限公司</t>
  </si>
  <si>
    <t>9142010059450546XP</t>
  </si>
  <si>
    <t>平银(武汉分行)贷字(2023)第(BOBC2023112017571250)号</t>
  </si>
  <si>
    <t>委保PAB2023120003</t>
  </si>
  <si>
    <t>玖科智造（武汉）科技股份有限公司</t>
  </si>
  <si>
    <t>91420100063032640N</t>
  </si>
  <si>
    <t>HT0127303012220231106001</t>
  </si>
  <si>
    <t>委保WHRCB2023110003</t>
  </si>
  <si>
    <t>吴会成</t>
  </si>
  <si>
    <t>武汉康斯泰德科技有限公司</t>
  </si>
  <si>
    <t>9142010078318313X7</t>
  </si>
  <si>
    <t>HT0127303010220231109001</t>
  </si>
  <si>
    <t>委保WHRCB2023110004</t>
  </si>
  <si>
    <t>黄登峰</t>
  </si>
  <si>
    <t>武汉美之修行信息科技有限公司</t>
  </si>
  <si>
    <t>91420100MA4KWBPY4Y</t>
  </si>
  <si>
    <t>HT0127303010220231128005</t>
  </si>
  <si>
    <t>委保WHRCB2023120003</t>
  </si>
  <si>
    <t>易鸥</t>
  </si>
  <si>
    <t>雷春玲</t>
  </si>
  <si>
    <t>422823198205213363</t>
  </si>
  <si>
    <t>武汉市玛雅印象广告有限公司</t>
  </si>
  <si>
    <t>91420111781950438G</t>
  </si>
  <si>
    <t>平银(武汉分行)贷字(2023)第(BOBC2023120117598870)号</t>
  </si>
  <si>
    <t>委保PAB2024010001</t>
  </si>
  <si>
    <t>武汉建海精密型材发展有限公司</t>
  </si>
  <si>
    <t>91420102741447192P</t>
  </si>
  <si>
    <t>平银（武汉分行）贷字（2023）第（BOBC2023121217635244）号</t>
  </si>
  <si>
    <t>委保PAB2024010003</t>
  </si>
  <si>
    <t>许建斌</t>
  </si>
  <si>
    <t>武汉市亚泰工程建设项目管理有限责任公司</t>
  </si>
  <si>
    <t>91420114744792442W</t>
  </si>
  <si>
    <t>平银(武汉分行)贷字(2023)第(BOBC2023112717588192)号</t>
  </si>
  <si>
    <t>委保PAB2024010007</t>
  </si>
  <si>
    <t>陈玉琴</t>
  </si>
  <si>
    <t>武汉尚永建筑工程有限公司</t>
  </si>
  <si>
    <t>91420100MA4KMXX10J</t>
  </si>
  <si>
    <t>平银(武汉分行)贷字(2023)第(BOBC2023120617616402)号</t>
  </si>
  <si>
    <t>委保PAB2024010005</t>
  </si>
  <si>
    <t>任坚志</t>
  </si>
  <si>
    <t>湖北中德焊接技术有限公司</t>
  </si>
  <si>
    <t>914201126953489934</t>
  </si>
  <si>
    <t>平银(武汉分行)贷字(2023)第(BOBC2023122617675221)号</t>
  </si>
  <si>
    <t>委保PAB2024020001</t>
  </si>
  <si>
    <t>罗婵娟</t>
  </si>
  <si>
    <t>湖北墨晟建设工程有限公司</t>
  </si>
  <si>
    <t>91420105MA4K3KPP7H</t>
  </si>
  <si>
    <t>平银(武汉分行)贷字(2023)第(BOBC2023122617675200)号</t>
  </si>
  <si>
    <t>委保PAB2024020004</t>
  </si>
  <si>
    <t>魏文中</t>
  </si>
  <si>
    <t>田明明</t>
  </si>
  <si>
    <t>110108195906264243</t>
  </si>
  <si>
    <t>湖北快药医药有限公司</t>
  </si>
  <si>
    <t>914201033472458759</t>
  </si>
  <si>
    <t>平银(武汉分行)贷字(2023)第(BOBC2023122217663766)号</t>
  </si>
  <si>
    <t>委保PAB2024020002</t>
  </si>
  <si>
    <t>湖北四环制药有限公司</t>
  </si>
  <si>
    <t>914200007417627664</t>
  </si>
  <si>
    <t>汉口银行武汉经济技术开发区支行</t>
  </si>
  <si>
    <t>HT2023042500000243</t>
  </si>
  <si>
    <t>委保HKB2023060005</t>
  </si>
  <si>
    <t>胡云丽</t>
  </si>
  <si>
    <t>武汉共达机电工程有限公司</t>
  </si>
  <si>
    <t>9142011577818199X1</t>
  </si>
  <si>
    <t>汉口银行江夏支行</t>
  </si>
  <si>
    <t>HT2023051800000007</t>
  </si>
  <si>
    <t>委保HKB2023060006</t>
  </si>
  <si>
    <t>庄瑛</t>
  </si>
  <si>
    <t>湖北东峻工贸有限公司</t>
  </si>
  <si>
    <t>914201007327162667</t>
  </si>
  <si>
    <t>HT2023052300000126</t>
  </si>
  <si>
    <t>委保HKB2023060003</t>
  </si>
  <si>
    <t>熊敏</t>
  </si>
  <si>
    <t>武汉正威新材料科技有限公司</t>
  </si>
  <si>
    <t>91420117MA49MX8C1L</t>
  </si>
  <si>
    <t>汉口银行江岸支行</t>
  </si>
  <si>
    <t>HT2023062900000136</t>
  </si>
  <si>
    <t>委保HKB2023080002</t>
  </si>
  <si>
    <t>张璇</t>
  </si>
  <si>
    <t xml:space="preserve">合计                                                                                                                                                   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</si>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</sst>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0000%"/>
    <numFmt numFmtId="178" formatCode="0.000000"/>
    <numFmt numFmtId="179" formatCode="0.000000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5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 readingOrder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133"/>
  <sheetViews>
    <sheetView tabSelected="1" zoomScale="55" zoomScaleNormal="55" workbookViewId="0">
      <pane xSplit="4" ySplit="4" topLeftCell="E5" activePane="bottomRight" state="frozen"/>
      <selection/>
      <selection pane="topRight"/>
      <selection pane="bottomLeft"/>
      <selection pane="bottomRight" activeCell="A1" sqref="A1:D1"/>
    </sheetView>
  </sheetViews>
  <sheetFormatPr defaultColWidth="9.78378378378378" defaultRowHeight="42" customHeight="1"/>
  <cols>
    <col min="1" max="1" width="4.81981981981982" style="7" customWidth="1"/>
    <col min="2" max="2" width="6.27927927927928" style="7" customWidth="1"/>
    <col min="3" max="3" width="6.28828828828829" style="7" customWidth="1"/>
    <col min="4" max="4" width="17.1261261261261" style="7" customWidth="1"/>
    <col min="5" max="5" width="18.3783783783784" style="7" customWidth="1"/>
    <col min="6" max="6" width="22.036036036036" style="7" customWidth="1"/>
    <col min="7" max="7" width="19.6486486486486" style="7" customWidth="1"/>
    <col min="8" max="8" width="9.68468468468468" style="7" customWidth="1"/>
    <col min="9" max="9" width="8.7027027027027" style="7" customWidth="1"/>
    <col min="10" max="10" width="10.972972972973" style="7" customWidth="1"/>
    <col min="11" max="12" width="13.3333333333333" style="7" customWidth="1"/>
    <col min="13" max="13" width="11.6486486486486" style="8" customWidth="1"/>
    <col min="14" max="14" width="12.0720720720721" style="8" customWidth="1"/>
    <col min="15" max="15" width="7.97297297297297" style="7" customWidth="1"/>
    <col min="16" max="16" width="7.45045045045045" style="7" customWidth="1"/>
    <col min="17" max="17" width="7.00900900900901" style="7" customWidth="1"/>
    <col min="18" max="18" width="11.7657657657658" style="9" customWidth="1"/>
    <col min="19" max="19" width="11.6216216216216" style="7" customWidth="1"/>
    <col min="20" max="20" width="21.8918918918919" style="7" customWidth="1"/>
    <col min="21" max="21" width="18.5225225225225" style="7" customWidth="1"/>
    <col min="22" max="22" width="9.81981981981982" style="7" customWidth="1"/>
    <col min="23" max="23" width="13.5855855855856" style="7" customWidth="1"/>
    <col min="24" max="24" width="9.78378378378378" style="4" customWidth="1"/>
    <col min="25" max="25" width="31.2972972972973" style="4" customWidth="1"/>
    <col min="26" max="16384" width="9.78378378378378" style="4"/>
  </cols>
  <sheetData>
    <row r="1" ht="27" customHeight="1" spans="1:4">
      <c r="A1" s="10" t="s">
        <v>0</v>
      </c>
      <c r="B1" s="10"/>
      <c r="C1" s="10"/>
      <c r="D1" s="10"/>
    </row>
    <row r="2" s="1" customFormat="1" ht="36" customHeight="1" spans="1:24">
      <c r="A2" s="11"/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21"/>
    </row>
    <row r="3" s="2" customFormat="1" ht="18" customHeight="1" spans="1:23">
      <c r="A3" s="13"/>
      <c r="B3" s="13"/>
      <c r="C3" s="13"/>
      <c r="D3" s="13"/>
      <c r="E3" s="13"/>
      <c r="F3" s="13"/>
      <c r="G3" s="1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2"/>
      <c r="W3" s="3" t="s">
        <v>2</v>
      </c>
    </row>
    <row r="4" s="3" customFormat="1" ht="61" customHeight="1" spans="1:25">
      <c r="A4" s="14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7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7" t="s">
        <v>14</v>
      </c>
      <c r="N4" s="17" t="s">
        <v>15</v>
      </c>
      <c r="O4" s="15" t="s">
        <v>16</v>
      </c>
      <c r="P4" s="15" t="s">
        <v>17</v>
      </c>
      <c r="Q4" s="15" t="s">
        <v>18</v>
      </c>
      <c r="R4" s="23" t="s">
        <v>19</v>
      </c>
      <c r="S4" s="15" t="s">
        <v>20</v>
      </c>
      <c r="T4" s="15" t="s">
        <v>21</v>
      </c>
      <c r="U4" s="15" t="s">
        <v>22</v>
      </c>
      <c r="V4" s="15" t="s">
        <v>23</v>
      </c>
      <c r="W4" s="15" t="s">
        <v>24</v>
      </c>
      <c r="X4" s="15" t="s">
        <v>25</v>
      </c>
      <c r="Y4" s="14" t="s">
        <v>26</v>
      </c>
    </row>
    <row r="5" s="4" customFormat="1" customHeight="1" spans="1:25">
      <c r="A5" s="16">
        <v>1</v>
      </c>
      <c r="B5" s="16">
        <v>2</v>
      </c>
      <c r="C5" s="16" t="s">
        <v>27</v>
      </c>
      <c r="D5" s="16" t="s">
        <v>28</v>
      </c>
      <c r="E5" s="16" t="s">
        <v>29</v>
      </c>
      <c r="F5" s="16" t="str">
        <f t="shared" ref="F5:F10" si="0">D5</f>
        <v>武汉东湖大数据交易中心股份有限公司</v>
      </c>
      <c r="G5" s="16" t="s">
        <v>29</v>
      </c>
      <c r="H5" s="16" t="s">
        <v>30</v>
      </c>
      <c r="I5" s="16" t="s">
        <v>31</v>
      </c>
      <c r="J5" s="16" t="s">
        <v>32</v>
      </c>
      <c r="K5" s="16" t="s">
        <v>33</v>
      </c>
      <c r="L5" s="18">
        <v>500</v>
      </c>
      <c r="M5" s="19">
        <v>44972</v>
      </c>
      <c r="N5" s="19">
        <v>45340</v>
      </c>
      <c r="O5" s="16">
        <f t="shared" ref="O5:O68" si="1">N5-M5</f>
        <v>368</v>
      </c>
      <c r="P5" s="20">
        <v>3.9</v>
      </c>
      <c r="Q5" s="24">
        <v>5</v>
      </c>
      <c r="R5" s="25">
        <v>0.01</v>
      </c>
      <c r="S5" s="16">
        <f t="shared" ref="S5:S68" si="2">ROUNDDOWN(L5*1%*IF(O5&gt;365,365,O5)/365,4)</f>
        <v>5</v>
      </c>
      <c r="T5" s="24" t="s">
        <v>34</v>
      </c>
      <c r="U5" s="24" t="s">
        <v>35</v>
      </c>
      <c r="V5" s="24" t="s">
        <v>36</v>
      </c>
      <c r="W5" s="24">
        <v>18186104232</v>
      </c>
      <c r="X5" s="26">
        <v>4.9863</v>
      </c>
      <c r="Y5" s="27"/>
    </row>
    <row r="6" s="4" customFormat="1" customHeight="1" spans="1:25">
      <c r="A6" s="16">
        <v>2</v>
      </c>
      <c r="B6" s="16">
        <v>7</v>
      </c>
      <c r="C6" s="16" t="s">
        <v>37</v>
      </c>
      <c r="D6" s="16" t="s">
        <v>38</v>
      </c>
      <c r="E6" s="16" t="s">
        <v>39</v>
      </c>
      <c r="F6" s="16" t="str">
        <f t="shared" si="0"/>
        <v>世纪联发（武汉）科技发展有限公司</v>
      </c>
      <c r="G6" s="16" t="str">
        <f t="shared" ref="G6:G10" si="3">E6</f>
        <v>9142010233350096XK</v>
      </c>
      <c r="H6" s="16" t="s">
        <v>40</v>
      </c>
      <c r="I6" s="16" t="s">
        <v>31</v>
      </c>
      <c r="J6" s="16" t="s">
        <v>32</v>
      </c>
      <c r="K6" s="16" t="s">
        <v>41</v>
      </c>
      <c r="L6" s="18">
        <v>300</v>
      </c>
      <c r="M6" s="19">
        <v>45016</v>
      </c>
      <c r="N6" s="19">
        <v>45379</v>
      </c>
      <c r="O6" s="16">
        <f t="shared" si="1"/>
        <v>363</v>
      </c>
      <c r="P6" s="20">
        <v>6</v>
      </c>
      <c r="Q6" s="24">
        <v>1.5</v>
      </c>
      <c r="R6" s="25">
        <v>0.005</v>
      </c>
      <c r="S6" s="16">
        <f t="shared" si="2"/>
        <v>2.9835</v>
      </c>
      <c r="T6" s="24" t="s">
        <v>42</v>
      </c>
      <c r="U6" s="24" t="s">
        <v>43</v>
      </c>
      <c r="V6" s="24" t="s">
        <v>44</v>
      </c>
      <c r="W6" s="24">
        <v>18627088885</v>
      </c>
      <c r="X6" s="26">
        <v>2.9835</v>
      </c>
      <c r="Y6" s="27"/>
    </row>
    <row r="7" s="4" customFormat="1" customHeight="1" spans="1:25">
      <c r="A7" s="16">
        <v>3</v>
      </c>
      <c r="B7" s="16">
        <v>8</v>
      </c>
      <c r="C7" s="16" t="s">
        <v>37</v>
      </c>
      <c r="D7" s="16" t="s">
        <v>45</v>
      </c>
      <c r="E7" s="16" t="s">
        <v>46</v>
      </c>
      <c r="F7" s="16" t="s">
        <v>47</v>
      </c>
      <c r="G7" s="16" t="s">
        <v>48</v>
      </c>
      <c r="H7" s="16" t="s">
        <v>30</v>
      </c>
      <c r="I7" s="16" t="s">
        <v>49</v>
      </c>
      <c r="J7" s="16" t="s">
        <v>50</v>
      </c>
      <c r="K7" s="16" t="s">
        <v>41</v>
      </c>
      <c r="L7" s="18">
        <v>100</v>
      </c>
      <c r="M7" s="19">
        <v>45005</v>
      </c>
      <c r="N7" s="19">
        <v>45364</v>
      </c>
      <c r="O7" s="16">
        <f t="shared" si="1"/>
        <v>359</v>
      </c>
      <c r="P7" s="20">
        <v>8.88</v>
      </c>
      <c r="Q7" s="24">
        <v>0.5</v>
      </c>
      <c r="R7" s="25">
        <v>0.005</v>
      </c>
      <c r="S7" s="16">
        <f t="shared" si="2"/>
        <v>0.9835</v>
      </c>
      <c r="T7" s="24" t="s">
        <v>51</v>
      </c>
      <c r="U7" s="24" t="s">
        <v>52</v>
      </c>
      <c r="V7" s="24" t="s">
        <v>45</v>
      </c>
      <c r="W7" s="24">
        <v>18971039480</v>
      </c>
      <c r="X7" s="26">
        <v>0.9835</v>
      </c>
      <c r="Y7" s="27"/>
    </row>
    <row r="8" s="4" customFormat="1" customHeight="1" spans="1:25">
      <c r="A8" s="16">
        <v>4</v>
      </c>
      <c r="B8" s="16">
        <v>9</v>
      </c>
      <c r="C8" s="16" t="s">
        <v>37</v>
      </c>
      <c r="D8" s="16" t="s">
        <v>53</v>
      </c>
      <c r="E8" s="16" t="s">
        <v>54</v>
      </c>
      <c r="F8" s="16" t="s">
        <v>55</v>
      </c>
      <c r="G8" s="16" t="s">
        <v>56</v>
      </c>
      <c r="H8" s="16" t="s">
        <v>57</v>
      </c>
      <c r="I8" s="16" t="s">
        <v>49</v>
      </c>
      <c r="J8" s="16" t="s">
        <v>58</v>
      </c>
      <c r="K8" s="16" t="s">
        <v>41</v>
      </c>
      <c r="L8" s="18">
        <v>100</v>
      </c>
      <c r="M8" s="19">
        <v>45008</v>
      </c>
      <c r="N8" s="19">
        <v>45378</v>
      </c>
      <c r="O8" s="16">
        <f t="shared" si="1"/>
        <v>370</v>
      </c>
      <c r="P8" s="20">
        <v>8.88</v>
      </c>
      <c r="Q8" s="24">
        <v>0.5</v>
      </c>
      <c r="R8" s="25">
        <v>0.005</v>
      </c>
      <c r="S8" s="16">
        <f t="shared" si="2"/>
        <v>1</v>
      </c>
      <c r="T8" s="24" t="s">
        <v>59</v>
      </c>
      <c r="U8" s="24" t="s">
        <v>60</v>
      </c>
      <c r="V8" s="24" t="s">
        <v>53</v>
      </c>
      <c r="W8" s="24">
        <v>18086089811</v>
      </c>
      <c r="X8" s="26">
        <v>1</v>
      </c>
      <c r="Y8" s="27"/>
    </row>
    <row r="9" s="4" customFormat="1" customHeight="1" spans="1:25">
      <c r="A9" s="16">
        <v>5</v>
      </c>
      <c r="B9" s="16">
        <v>17</v>
      </c>
      <c r="C9" s="16" t="s">
        <v>37</v>
      </c>
      <c r="D9" s="16" t="s">
        <v>61</v>
      </c>
      <c r="E9" s="16" t="s">
        <v>62</v>
      </c>
      <c r="F9" s="16" t="str">
        <f t="shared" si="0"/>
        <v>武汉鼎辉可再生能源科技有限公司</v>
      </c>
      <c r="G9" s="16" t="str">
        <f t="shared" si="3"/>
        <v>91420116MA7MHL4T2J</v>
      </c>
      <c r="H9" s="16" t="s">
        <v>30</v>
      </c>
      <c r="I9" s="16" t="s">
        <v>31</v>
      </c>
      <c r="J9" s="16" t="s">
        <v>63</v>
      </c>
      <c r="K9" s="16" t="s">
        <v>64</v>
      </c>
      <c r="L9" s="18">
        <v>300</v>
      </c>
      <c r="M9" s="19">
        <v>44966</v>
      </c>
      <c r="N9" s="19">
        <v>45327</v>
      </c>
      <c r="O9" s="16">
        <f t="shared" si="1"/>
        <v>361</v>
      </c>
      <c r="P9" s="20">
        <v>5.15</v>
      </c>
      <c r="Q9" s="24">
        <v>1.2</v>
      </c>
      <c r="R9" s="25">
        <v>0.004</v>
      </c>
      <c r="S9" s="16">
        <f t="shared" si="2"/>
        <v>2.9671</v>
      </c>
      <c r="T9" s="24" t="s">
        <v>65</v>
      </c>
      <c r="U9" s="24" t="s">
        <v>66</v>
      </c>
      <c r="V9" s="24" t="s">
        <v>67</v>
      </c>
      <c r="W9" s="24">
        <v>13907166588</v>
      </c>
      <c r="X9" s="26">
        <v>2.9671</v>
      </c>
      <c r="Y9" s="27"/>
    </row>
    <row r="10" s="4" customFormat="1" customHeight="1" spans="1:25">
      <c r="A10" s="16">
        <v>6</v>
      </c>
      <c r="B10" s="16">
        <v>19</v>
      </c>
      <c r="C10" s="16" t="s">
        <v>37</v>
      </c>
      <c r="D10" s="16" t="s">
        <v>68</v>
      </c>
      <c r="E10" s="16" t="s">
        <v>69</v>
      </c>
      <c r="F10" s="16" t="str">
        <f t="shared" si="0"/>
        <v>武汉永钧汽车租赁有限公司</v>
      </c>
      <c r="G10" s="16" t="str">
        <f t="shared" si="3"/>
        <v>91420103MA4L00927H</v>
      </c>
      <c r="H10" s="16" t="s">
        <v>40</v>
      </c>
      <c r="I10" s="16" t="s">
        <v>31</v>
      </c>
      <c r="J10" s="16" t="s">
        <v>58</v>
      </c>
      <c r="K10" s="16" t="s">
        <v>41</v>
      </c>
      <c r="L10" s="18">
        <v>500</v>
      </c>
      <c r="M10" s="19">
        <v>44992</v>
      </c>
      <c r="N10" s="19">
        <v>45358</v>
      </c>
      <c r="O10" s="16">
        <f t="shared" si="1"/>
        <v>366</v>
      </c>
      <c r="P10" s="20">
        <v>6</v>
      </c>
      <c r="Q10" s="24">
        <v>2.5</v>
      </c>
      <c r="R10" s="25">
        <v>0.005</v>
      </c>
      <c r="S10" s="16">
        <f t="shared" si="2"/>
        <v>5</v>
      </c>
      <c r="T10" s="24" t="s">
        <v>70</v>
      </c>
      <c r="U10" s="24" t="s">
        <v>71</v>
      </c>
      <c r="V10" s="24" t="s">
        <v>72</v>
      </c>
      <c r="W10" s="24">
        <v>13469950859</v>
      </c>
      <c r="X10" s="26">
        <v>5</v>
      </c>
      <c r="Y10" s="27"/>
    </row>
    <row r="11" s="4" customFormat="1" customHeight="1" spans="1:25">
      <c r="A11" s="16">
        <v>7</v>
      </c>
      <c r="B11" s="16">
        <v>20</v>
      </c>
      <c r="C11" s="16" t="s">
        <v>37</v>
      </c>
      <c r="D11" s="16" t="s">
        <v>73</v>
      </c>
      <c r="E11" s="16" t="s">
        <v>74</v>
      </c>
      <c r="F11" s="16" t="s">
        <v>75</v>
      </c>
      <c r="G11" s="16" t="s">
        <v>76</v>
      </c>
      <c r="H11" s="16" t="s">
        <v>77</v>
      </c>
      <c r="I11" s="16" t="s">
        <v>49</v>
      </c>
      <c r="J11" s="16" t="s">
        <v>78</v>
      </c>
      <c r="K11" s="16" t="s">
        <v>41</v>
      </c>
      <c r="L11" s="18">
        <v>100</v>
      </c>
      <c r="M11" s="19">
        <v>44994</v>
      </c>
      <c r="N11" s="19">
        <v>45373</v>
      </c>
      <c r="O11" s="16">
        <f t="shared" si="1"/>
        <v>379</v>
      </c>
      <c r="P11" s="20">
        <v>8.88</v>
      </c>
      <c r="Q11" s="24">
        <v>0.5</v>
      </c>
      <c r="R11" s="25">
        <v>0.005</v>
      </c>
      <c r="S11" s="16">
        <f t="shared" si="2"/>
        <v>1</v>
      </c>
      <c r="T11" s="24" t="s">
        <v>79</v>
      </c>
      <c r="U11" s="24" t="s">
        <v>80</v>
      </c>
      <c r="V11" s="24" t="s">
        <v>73</v>
      </c>
      <c r="W11" s="24">
        <v>13098855581</v>
      </c>
      <c r="X11" s="26">
        <v>1</v>
      </c>
      <c r="Y11" s="27"/>
    </row>
    <row r="12" s="4" customFormat="1" customHeight="1" spans="1:25">
      <c r="A12" s="16">
        <v>8</v>
      </c>
      <c r="B12" s="16">
        <v>21</v>
      </c>
      <c r="C12" s="16" t="s">
        <v>37</v>
      </c>
      <c r="D12" s="16" t="s">
        <v>81</v>
      </c>
      <c r="E12" s="16" t="s">
        <v>82</v>
      </c>
      <c r="F12" s="16" t="s">
        <v>83</v>
      </c>
      <c r="G12" s="16" t="s">
        <v>84</v>
      </c>
      <c r="H12" s="16" t="s">
        <v>30</v>
      </c>
      <c r="I12" s="16" t="s">
        <v>49</v>
      </c>
      <c r="J12" s="16" t="s">
        <v>85</v>
      </c>
      <c r="K12" s="16" t="s">
        <v>41</v>
      </c>
      <c r="L12" s="18">
        <v>100</v>
      </c>
      <c r="M12" s="19">
        <v>44999</v>
      </c>
      <c r="N12" s="19">
        <v>45365</v>
      </c>
      <c r="O12" s="16">
        <f t="shared" si="1"/>
        <v>366</v>
      </c>
      <c r="P12" s="20">
        <v>8.88</v>
      </c>
      <c r="Q12" s="24">
        <v>0.5</v>
      </c>
      <c r="R12" s="25">
        <v>0.005</v>
      </c>
      <c r="S12" s="16">
        <f t="shared" si="2"/>
        <v>1</v>
      </c>
      <c r="T12" s="24" t="s">
        <v>86</v>
      </c>
      <c r="U12" s="24" t="s">
        <v>87</v>
      </c>
      <c r="V12" s="24" t="s">
        <v>81</v>
      </c>
      <c r="W12" s="24">
        <v>13638602072</v>
      </c>
      <c r="X12" s="26">
        <v>1</v>
      </c>
      <c r="Y12" s="27"/>
    </row>
    <row r="13" s="4" customFormat="1" customHeight="1" spans="1:25">
      <c r="A13" s="16">
        <v>9</v>
      </c>
      <c r="B13" s="16">
        <v>22</v>
      </c>
      <c r="C13" s="16" t="s">
        <v>37</v>
      </c>
      <c r="D13" s="16" t="s">
        <v>88</v>
      </c>
      <c r="E13" s="16" t="s">
        <v>89</v>
      </c>
      <c r="F13" s="16" t="s">
        <v>90</v>
      </c>
      <c r="G13" s="16" t="s">
        <v>91</v>
      </c>
      <c r="H13" s="16" t="s">
        <v>92</v>
      </c>
      <c r="I13" s="16" t="s">
        <v>49</v>
      </c>
      <c r="J13" s="16" t="s">
        <v>93</v>
      </c>
      <c r="K13" s="16" t="s">
        <v>41</v>
      </c>
      <c r="L13" s="18">
        <v>100</v>
      </c>
      <c r="M13" s="19">
        <v>44993</v>
      </c>
      <c r="N13" s="19">
        <v>45359</v>
      </c>
      <c r="O13" s="16">
        <f t="shared" si="1"/>
        <v>366</v>
      </c>
      <c r="P13" s="20">
        <v>8.88</v>
      </c>
      <c r="Q13" s="24">
        <v>0.5</v>
      </c>
      <c r="R13" s="25">
        <v>0.005</v>
      </c>
      <c r="S13" s="16">
        <f t="shared" si="2"/>
        <v>1</v>
      </c>
      <c r="T13" s="24" t="s">
        <v>94</v>
      </c>
      <c r="U13" s="24" t="s">
        <v>95</v>
      </c>
      <c r="V13" s="24" t="s">
        <v>88</v>
      </c>
      <c r="W13" s="24">
        <v>13797091299</v>
      </c>
      <c r="X13" s="26">
        <v>1</v>
      </c>
      <c r="Y13" s="27"/>
    </row>
    <row r="14" s="4" customFormat="1" customHeight="1" spans="1:25">
      <c r="A14" s="16">
        <v>10</v>
      </c>
      <c r="B14" s="16">
        <v>23</v>
      </c>
      <c r="C14" s="16" t="s">
        <v>37</v>
      </c>
      <c r="D14" s="16" t="s">
        <v>96</v>
      </c>
      <c r="E14" s="16" t="s">
        <v>97</v>
      </c>
      <c r="F14" s="16" t="s">
        <v>98</v>
      </c>
      <c r="G14" s="16" t="s">
        <v>99</v>
      </c>
      <c r="H14" s="16" t="s">
        <v>100</v>
      </c>
      <c r="I14" s="16" t="s">
        <v>49</v>
      </c>
      <c r="J14" s="16" t="s">
        <v>78</v>
      </c>
      <c r="K14" s="16" t="s">
        <v>41</v>
      </c>
      <c r="L14" s="18">
        <v>80</v>
      </c>
      <c r="M14" s="19">
        <v>45000</v>
      </c>
      <c r="N14" s="19">
        <v>45366</v>
      </c>
      <c r="O14" s="16">
        <f t="shared" si="1"/>
        <v>366</v>
      </c>
      <c r="P14" s="20">
        <v>8.88</v>
      </c>
      <c r="Q14" s="24">
        <v>0.4</v>
      </c>
      <c r="R14" s="25">
        <v>0.005</v>
      </c>
      <c r="S14" s="16">
        <f t="shared" si="2"/>
        <v>0.8</v>
      </c>
      <c r="T14" s="24" t="s">
        <v>101</v>
      </c>
      <c r="U14" s="24" t="s">
        <v>102</v>
      </c>
      <c r="V14" s="24" t="s">
        <v>96</v>
      </c>
      <c r="W14" s="24">
        <v>13871251386</v>
      </c>
      <c r="X14" s="26">
        <v>0.8</v>
      </c>
      <c r="Y14" s="27"/>
    </row>
    <row r="15" s="4" customFormat="1" customHeight="1" spans="1:25">
      <c r="A15" s="16">
        <v>11</v>
      </c>
      <c r="B15" s="16">
        <v>24</v>
      </c>
      <c r="C15" s="16" t="s">
        <v>37</v>
      </c>
      <c r="D15" s="16" t="s">
        <v>103</v>
      </c>
      <c r="E15" s="16" t="s">
        <v>104</v>
      </c>
      <c r="F15" s="16" t="s">
        <v>105</v>
      </c>
      <c r="G15" s="16" t="s">
        <v>106</v>
      </c>
      <c r="H15" s="16" t="s">
        <v>107</v>
      </c>
      <c r="I15" s="16" t="s">
        <v>49</v>
      </c>
      <c r="J15" s="16" t="s">
        <v>78</v>
      </c>
      <c r="K15" s="16" t="s">
        <v>41</v>
      </c>
      <c r="L15" s="18">
        <v>80</v>
      </c>
      <c r="M15" s="19">
        <v>45000</v>
      </c>
      <c r="N15" s="19">
        <v>45366</v>
      </c>
      <c r="O15" s="16">
        <f t="shared" si="1"/>
        <v>366</v>
      </c>
      <c r="P15" s="20">
        <v>8.88</v>
      </c>
      <c r="Q15" s="24">
        <v>0.4</v>
      </c>
      <c r="R15" s="25">
        <v>0.005</v>
      </c>
      <c r="S15" s="16">
        <f t="shared" si="2"/>
        <v>0.8</v>
      </c>
      <c r="T15" s="24" t="s">
        <v>108</v>
      </c>
      <c r="U15" s="24" t="s">
        <v>109</v>
      </c>
      <c r="V15" s="24" t="s">
        <v>103</v>
      </c>
      <c r="W15" s="24">
        <v>13971033866</v>
      </c>
      <c r="X15" s="26">
        <v>0.8</v>
      </c>
      <c r="Y15" s="27"/>
    </row>
    <row r="16" s="4" customFormat="1" customHeight="1" spans="1:25">
      <c r="A16" s="16">
        <v>12</v>
      </c>
      <c r="B16" s="16">
        <v>25</v>
      </c>
      <c r="C16" s="16" t="s">
        <v>37</v>
      </c>
      <c r="D16" s="16" t="s">
        <v>110</v>
      </c>
      <c r="E16" s="16" t="s">
        <v>111</v>
      </c>
      <c r="F16" s="16" t="s">
        <v>112</v>
      </c>
      <c r="G16" s="16" t="s">
        <v>113</v>
      </c>
      <c r="H16" s="16" t="s">
        <v>57</v>
      </c>
      <c r="I16" s="16" t="s">
        <v>49</v>
      </c>
      <c r="J16" s="16" t="s">
        <v>85</v>
      </c>
      <c r="K16" s="16" t="s">
        <v>41</v>
      </c>
      <c r="L16" s="18">
        <v>71.5</v>
      </c>
      <c r="M16" s="19">
        <v>44993</v>
      </c>
      <c r="N16" s="19">
        <v>45359</v>
      </c>
      <c r="O16" s="16">
        <f t="shared" si="1"/>
        <v>366</v>
      </c>
      <c r="P16" s="20">
        <v>8.88</v>
      </c>
      <c r="Q16" s="24">
        <v>0.3575</v>
      </c>
      <c r="R16" s="25">
        <v>0.005</v>
      </c>
      <c r="S16" s="16">
        <f t="shared" si="2"/>
        <v>0.715</v>
      </c>
      <c r="T16" s="24" t="s">
        <v>114</v>
      </c>
      <c r="U16" s="24" t="s">
        <v>115</v>
      </c>
      <c r="V16" s="24" t="s">
        <v>110</v>
      </c>
      <c r="W16" s="24">
        <v>13307123608</v>
      </c>
      <c r="X16" s="26">
        <v>0.715</v>
      </c>
      <c r="Y16" s="27"/>
    </row>
    <row r="17" s="4" customFormat="1" customHeight="1" spans="1:25">
      <c r="A17" s="16">
        <v>13</v>
      </c>
      <c r="B17" s="16">
        <v>26</v>
      </c>
      <c r="C17" s="16" t="s">
        <v>37</v>
      </c>
      <c r="D17" s="16" t="s">
        <v>116</v>
      </c>
      <c r="E17" s="16" t="s">
        <v>117</v>
      </c>
      <c r="F17" s="16" t="s">
        <v>118</v>
      </c>
      <c r="G17" s="16" t="s">
        <v>119</v>
      </c>
      <c r="H17" s="16" t="s">
        <v>120</v>
      </c>
      <c r="I17" s="16" t="s">
        <v>49</v>
      </c>
      <c r="J17" s="16" t="s">
        <v>63</v>
      </c>
      <c r="K17" s="16" t="s">
        <v>41</v>
      </c>
      <c r="L17" s="18">
        <v>50</v>
      </c>
      <c r="M17" s="19">
        <v>44993</v>
      </c>
      <c r="N17" s="19">
        <v>45359</v>
      </c>
      <c r="O17" s="16">
        <f t="shared" si="1"/>
        <v>366</v>
      </c>
      <c r="P17" s="20">
        <v>8.88</v>
      </c>
      <c r="Q17" s="24">
        <v>0.25</v>
      </c>
      <c r="R17" s="25">
        <v>0.005</v>
      </c>
      <c r="S17" s="16">
        <f t="shared" si="2"/>
        <v>0.5</v>
      </c>
      <c r="T17" s="24" t="s">
        <v>121</v>
      </c>
      <c r="U17" s="24" t="s">
        <v>122</v>
      </c>
      <c r="V17" s="24" t="s">
        <v>116</v>
      </c>
      <c r="W17" s="24">
        <v>13986156039</v>
      </c>
      <c r="X17" s="26">
        <v>0.5</v>
      </c>
      <c r="Y17" s="27"/>
    </row>
    <row r="18" s="4" customFormat="1" customHeight="1" spans="1:25">
      <c r="A18" s="16">
        <v>14</v>
      </c>
      <c r="B18" s="16">
        <v>27</v>
      </c>
      <c r="C18" s="16" t="s">
        <v>37</v>
      </c>
      <c r="D18" s="16" t="s">
        <v>123</v>
      </c>
      <c r="E18" s="16" t="s">
        <v>124</v>
      </c>
      <c r="F18" s="16" t="s">
        <v>125</v>
      </c>
      <c r="G18" s="16" t="s">
        <v>126</v>
      </c>
      <c r="H18" s="16" t="s">
        <v>127</v>
      </c>
      <c r="I18" s="16" t="s">
        <v>49</v>
      </c>
      <c r="J18" s="16" t="s">
        <v>58</v>
      </c>
      <c r="K18" s="16" t="s">
        <v>41</v>
      </c>
      <c r="L18" s="18">
        <v>46</v>
      </c>
      <c r="M18" s="19">
        <v>44986</v>
      </c>
      <c r="N18" s="19">
        <v>45352</v>
      </c>
      <c r="O18" s="16">
        <f t="shared" si="1"/>
        <v>366</v>
      </c>
      <c r="P18" s="20">
        <v>8.88</v>
      </c>
      <c r="Q18" s="24">
        <v>0.23</v>
      </c>
      <c r="R18" s="25">
        <v>0.005</v>
      </c>
      <c r="S18" s="16">
        <f t="shared" si="2"/>
        <v>0.46</v>
      </c>
      <c r="T18" s="24" t="s">
        <v>128</v>
      </c>
      <c r="U18" s="24" t="s">
        <v>129</v>
      </c>
      <c r="V18" s="24" t="s">
        <v>123</v>
      </c>
      <c r="W18" s="24">
        <v>18539875181</v>
      </c>
      <c r="X18" s="26">
        <v>0.46</v>
      </c>
      <c r="Y18" s="27"/>
    </row>
    <row r="19" s="4" customFormat="1" customHeight="1" spans="1:25">
      <c r="A19" s="16">
        <v>15</v>
      </c>
      <c r="B19" s="16">
        <v>28</v>
      </c>
      <c r="C19" s="16" t="s">
        <v>37</v>
      </c>
      <c r="D19" s="16" t="s">
        <v>130</v>
      </c>
      <c r="E19" s="16" t="s">
        <v>131</v>
      </c>
      <c r="F19" s="16" t="s">
        <v>132</v>
      </c>
      <c r="G19" s="16" t="s">
        <v>133</v>
      </c>
      <c r="H19" s="16" t="s">
        <v>134</v>
      </c>
      <c r="I19" s="16" t="s">
        <v>49</v>
      </c>
      <c r="J19" s="16" t="s">
        <v>50</v>
      </c>
      <c r="K19" s="16" t="s">
        <v>41</v>
      </c>
      <c r="L19" s="18">
        <v>41.9</v>
      </c>
      <c r="M19" s="19">
        <v>44988</v>
      </c>
      <c r="N19" s="19">
        <v>45354</v>
      </c>
      <c r="O19" s="16">
        <f t="shared" si="1"/>
        <v>366</v>
      </c>
      <c r="P19" s="20">
        <v>8.88</v>
      </c>
      <c r="Q19" s="24">
        <v>0.2095</v>
      </c>
      <c r="R19" s="25">
        <v>0.005</v>
      </c>
      <c r="S19" s="16">
        <f t="shared" si="2"/>
        <v>0.419</v>
      </c>
      <c r="T19" s="24" t="s">
        <v>135</v>
      </c>
      <c r="U19" s="24" t="s">
        <v>136</v>
      </c>
      <c r="V19" s="24" t="s">
        <v>130</v>
      </c>
      <c r="W19" s="24">
        <v>18627060583</v>
      </c>
      <c r="X19" s="26">
        <v>0.419</v>
      </c>
      <c r="Y19" s="27"/>
    </row>
    <row r="20" s="4" customFormat="1" customHeight="1" spans="1:25">
      <c r="A20" s="16">
        <v>16</v>
      </c>
      <c r="B20" s="16">
        <v>29</v>
      </c>
      <c r="C20" s="16" t="s">
        <v>37</v>
      </c>
      <c r="D20" s="16" t="s">
        <v>137</v>
      </c>
      <c r="E20" s="16" t="s">
        <v>138</v>
      </c>
      <c r="F20" s="16" t="str">
        <f t="shared" ref="F20:F27" si="4">D20</f>
        <v>武汉聚狮在线教育科技有限公司</v>
      </c>
      <c r="G20" s="16" t="str">
        <f t="shared" ref="G20:G27" si="5">E20</f>
        <v>91420100MA4K3TRH97</v>
      </c>
      <c r="H20" s="16" t="s">
        <v>30</v>
      </c>
      <c r="I20" s="16" t="s">
        <v>31</v>
      </c>
      <c r="J20" s="16" t="s">
        <v>85</v>
      </c>
      <c r="K20" s="16" t="s">
        <v>64</v>
      </c>
      <c r="L20" s="18">
        <v>300</v>
      </c>
      <c r="M20" s="19">
        <v>44967</v>
      </c>
      <c r="N20" s="19">
        <v>45299</v>
      </c>
      <c r="O20" s="16">
        <f t="shared" si="1"/>
        <v>332</v>
      </c>
      <c r="P20" s="20">
        <v>5</v>
      </c>
      <c r="Q20" s="24">
        <v>1.2</v>
      </c>
      <c r="R20" s="25">
        <v>0.004</v>
      </c>
      <c r="S20" s="16">
        <f t="shared" si="2"/>
        <v>2.7287</v>
      </c>
      <c r="T20" s="24" t="s">
        <v>139</v>
      </c>
      <c r="U20" s="24" t="s">
        <v>140</v>
      </c>
      <c r="V20" s="24" t="s">
        <v>141</v>
      </c>
      <c r="W20" s="24">
        <v>15926385660</v>
      </c>
      <c r="X20" s="26">
        <v>2.7287</v>
      </c>
      <c r="Y20" s="27"/>
    </row>
    <row r="21" s="4" customFormat="1" customHeight="1" spans="1:25">
      <c r="A21" s="16">
        <v>17</v>
      </c>
      <c r="B21" s="16">
        <v>31</v>
      </c>
      <c r="C21" s="16" t="s">
        <v>37</v>
      </c>
      <c r="D21" s="16" t="s">
        <v>142</v>
      </c>
      <c r="E21" s="16" t="s">
        <v>143</v>
      </c>
      <c r="F21" s="16" t="str">
        <f t="shared" si="4"/>
        <v>武汉鑫泰和钢结构工程有限公司</v>
      </c>
      <c r="G21" s="16" t="str">
        <f t="shared" si="5"/>
        <v>91420105MA4KT4X1XN</v>
      </c>
      <c r="H21" s="16" t="s">
        <v>127</v>
      </c>
      <c r="I21" s="16" t="s">
        <v>31</v>
      </c>
      <c r="J21" s="16" t="s">
        <v>78</v>
      </c>
      <c r="K21" s="16" t="s">
        <v>41</v>
      </c>
      <c r="L21" s="18">
        <v>490</v>
      </c>
      <c r="M21" s="19">
        <v>45013</v>
      </c>
      <c r="N21" s="19">
        <v>45208</v>
      </c>
      <c r="O21" s="16">
        <f t="shared" si="1"/>
        <v>195</v>
      </c>
      <c r="P21" s="20">
        <v>6</v>
      </c>
      <c r="Q21" s="24">
        <v>2.45</v>
      </c>
      <c r="R21" s="25">
        <v>0.005</v>
      </c>
      <c r="S21" s="16">
        <f t="shared" si="2"/>
        <v>2.6178</v>
      </c>
      <c r="T21" s="24" t="s">
        <v>144</v>
      </c>
      <c r="U21" s="24" t="s">
        <v>145</v>
      </c>
      <c r="V21" s="24" t="s">
        <v>146</v>
      </c>
      <c r="W21" s="24">
        <v>13487082507</v>
      </c>
      <c r="X21" s="26">
        <v>2.6178</v>
      </c>
      <c r="Y21" s="27"/>
    </row>
    <row r="22" s="4" customFormat="1" customHeight="1" spans="1:25">
      <c r="A22" s="16">
        <v>18</v>
      </c>
      <c r="B22" s="16">
        <v>32</v>
      </c>
      <c r="C22" s="16" t="s">
        <v>37</v>
      </c>
      <c r="D22" s="16" t="s">
        <v>147</v>
      </c>
      <c r="E22" s="16" t="s">
        <v>148</v>
      </c>
      <c r="F22" s="16" t="str">
        <f t="shared" si="4"/>
        <v>武汉市利源厚浦商贸有限公司</v>
      </c>
      <c r="G22" s="16" t="str">
        <f t="shared" si="5"/>
        <v>91420104594522040Q</v>
      </c>
      <c r="H22" s="16" t="s">
        <v>149</v>
      </c>
      <c r="I22" s="16" t="s">
        <v>31</v>
      </c>
      <c r="J22" s="16" t="s">
        <v>93</v>
      </c>
      <c r="K22" s="16" t="s">
        <v>41</v>
      </c>
      <c r="L22" s="18">
        <v>300</v>
      </c>
      <c r="M22" s="19">
        <v>45001</v>
      </c>
      <c r="N22" s="19">
        <v>45367</v>
      </c>
      <c r="O22" s="16">
        <f t="shared" si="1"/>
        <v>366</v>
      </c>
      <c r="P22" s="20">
        <v>6</v>
      </c>
      <c r="Q22" s="24">
        <v>1.5</v>
      </c>
      <c r="R22" s="25">
        <v>0.005</v>
      </c>
      <c r="S22" s="16">
        <f t="shared" si="2"/>
        <v>3</v>
      </c>
      <c r="T22" s="24" t="s">
        <v>150</v>
      </c>
      <c r="U22" s="24" t="s">
        <v>151</v>
      </c>
      <c r="V22" s="24" t="s">
        <v>152</v>
      </c>
      <c r="W22" s="24">
        <v>13871314298</v>
      </c>
      <c r="X22" s="26">
        <v>3</v>
      </c>
      <c r="Y22" s="27"/>
    </row>
    <row r="23" s="4" customFormat="1" customHeight="1" spans="1:25">
      <c r="A23" s="16">
        <v>19</v>
      </c>
      <c r="B23" s="16">
        <v>33</v>
      </c>
      <c r="C23" s="16" t="s">
        <v>37</v>
      </c>
      <c r="D23" s="16" t="s">
        <v>153</v>
      </c>
      <c r="E23" s="16" t="s">
        <v>154</v>
      </c>
      <c r="F23" s="16" t="str">
        <f t="shared" si="4"/>
        <v>武汉友盟发建设集团有限公司</v>
      </c>
      <c r="G23" s="16" t="str">
        <f t="shared" si="5"/>
        <v>91420103672753769E</v>
      </c>
      <c r="H23" s="16" t="s">
        <v>107</v>
      </c>
      <c r="I23" s="16" t="s">
        <v>31</v>
      </c>
      <c r="J23" s="16" t="s">
        <v>85</v>
      </c>
      <c r="K23" s="16" t="s">
        <v>41</v>
      </c>
      <c r="L23" s="18">
        <v>300</v>
      </c>
      <c r="M23" s="19">
        <v>45001</v>
      </c>
      <c r="N23" s="19">
        <v>45366</v>
      </c>
      <c r="O23" s="16">
        <f t="shared" si="1"/>
        <v>365</v>
      </c>
      <c r="P23" s="20">
        <v>6</v>
      </c>
      <c r="Q23" s="24">
        <v>1.5</v>
      </c>
      <c r="R23" s="25">
        <v>0.005</v>
      </c>
      <c r="S23" s="16">
        <f t="shared" si="2"/>
        <v>3</v>
      </c>
      <c r="T23" s="24" t="s">
        <v>155</v>
      </c>
      <c r="U23" s="24" t="s">
        <v>156</v>
      </c>
      <c r="V23" s="24" t="s">
        <v>157</v>
      </c>
      <c r="W23" s="24">
        <v>13554145188</v>
      </c>
      <c r="X23" s="26">
        <v>3</v>
      </c>
      <c r="Y23" s="27"/>
    </row>
    <row r="24" s="4" customFormat="1" customHeight="1" spans="1:25">
      <c r="A24" s="16">
        <v>20</v>
      </c>
      <c r="B24" s="16">
        <v>34</v>
      </c>
      <c r="C24" s="16" t="s">
        <v>37</v>
      </c>
      <c r="D24" s="16" t="s">
        <v>158</v>
      </c>
      <c r="E24" s="16" t="s">
        <v>159</v>
      </c>
      <c r="F24" s="16" t="str">
        <f t="shared" si="4"/>
        <v>武汉鑫凝特种建筑材料有限公司</v>
      </c>
      <c r="G24" s="16" t="str">
        <f t="shared" si="5"/>
        <v>91420107672782412C</v>
      </c>
      <c r="H24" s="16" t="s">
        <v>120</v>
      </c>
      <c r="I24" s="16" t="s">
        <v>31</v>
      </c>
      <c r="J24" s="16" t="s">
        <v>63</v>
      </c>
      <c r="K24" s="16" t="s">
        <v>41</v>
      </c>
      <c r="L24" s="18">
        <v>300</v>
      </c>
      <c r="M24" s="19">
        <v>45016</v>
      </c>
      <c r="N24" s="19">
        <v>45379</v>
      </c>
      <c r="O24" s="16">
        <f t="shared" si="1"/>
        <v>363</v>
      </c>
      <c r="P24" s="20">
        <v>6</v>
      </c>
      <c r="Q24" s="24">
        <v>1.5</v>
      </c>
      <c r="R24" s="25">
        <v>0.005</v>
      </c>
      <c r="S24" s="16">
        <f t="shared" si="2"/>
        <v>2.9835</v>
      </c>
      <c r="T24" s="24" t="s">
        <v>160</v>
      </c>
      <c r="U24" s="24" t="s">
        <v>161</v>
      </c>
      <c r="V24" s="24" t="s">
        <v>162</v>
      </c>
      <c r="W24" s="24">
        <v>18674030593</v>
      </c>
      <c r="X24" s="26">
        <v>2.9835</v>
      </c>
      <c r="Y24" s="27"/>
    </row>
    <row r="25" s="4" customFormat="1" customHeight="1" spans="1:25">
      <c r="A25" s="16">
        <v>21</v>
      </c>
      <c r="B25" s="16">
        <v>35</v>
      </c>
      <c r="C25" s="16" t="s">
        <v>37</v>
      </c>
      <c r="D25" s="16" t="s">
        <v>163</v>
      </c>
      <c r="E25" s="16" t="s">
        <v>164</v>
      </c>
      <c r="F25" s="16" t="str">
        <f t="shared" si="4"/>
        <v>武汉市秋新消防工程有限公司</v>
      </c>
      <c r="G25" s="16" t="str">
        <f t="shared" si="5"/>
        <v>91420114675827209L</v>
      </c>
      <c r="H25" s="16" t="s">
        <v>165</v>
      </c>
      <c r="I25" s="16" t="s">
        <v>31</v>
      </c>
      <c r="J25" s="16" t="s">
        <v>63</v>
      </c>
      <c r="K25" s="16" t="s">
        <v>41</v>
      </c>
      <c r="L25" s="18">
        <v>240</v>
      </c>
      <c r="M25" s="19">
        <v>45000</v>
      </c>
      <c r="N25" s="19">
        <v>45366</v>
      </c>
      <c r="O25" s="16">
        <f t="shared" si="1"/>
        <v>366</v>
      </c>
      <c r="P25" s="20">
        <v>6</v>
      </c>
      <c r="Q25" s="24">
        <v>1.2</v>
      </c>
      <c r="R25" s="25">
        <v>0.005</v>
      </c>
      <c r="S25" s="16">
        <f t="shared" si="2"/>
        <v>2.4</v>
      </c>
      <c r="T25" s="24" t="s">
        <v>166</v>
      </c>
      <c r="U25" s="24" t="s">
        <v>167</v>
      </c>
      <c r="V25" s="24" t="s">
        <v>168</v>
      </c>
      <c r="W25" s="24">
        <v>13294128781</v>
      </c>
      <c r="X25" s="26">
        <v>2.4</v>
      </c>
      <c r="Y25" s="27"/>
    </row>
    <row r="26" s="4" customFormat="1" customHeight="1" spans="1:25">
      <c r="A26" s="16">
        <v>22</v>
      </c>
      <c r="B26" s="16">
        <v>36</v>
      </c>
      <c r="C26" s="16" t="s">
        <v>37</v>
      </c>
      <c r="D26" s="16" t="s">
        <v>169</v>
      </c>
      <c r="E26" s="16" t="s">
        <v>170</v>
      </c>
      <c r="F26" s="16" t="str">
        <f t="shared" si="4"/>
        <v>湖北易智鑫建设工程有限公司</v>
      </c>
      <c r="G26" s="16" t="str">
        <f t="shared" si="5"/>
        <v>9142010209084656XN</v>
      </c>
      <c r="H26" s="16" t="s">
        <v>171</v>
      </c>
      <c r="I26" s="16" t="s">
        <v>31</v>
      </c>
      <c r="J26" s="16" t="s">
        <v>78</v>
      </c>
      <c r="K26" s="16" t="s">
        <v>41</v>
      </c>
      <c r="L26" s="18">
        <v>220</v>
      </c>
      <c r="M26" s="19">
        <v>45002</v>
      </c>
      <c r="N26" s="19">
        <v>45474</v>
      </c>
      <c r="O26" s="16">
        <f t="shared" si="1"/>
        <v>472</v>
      </c>
      <c r="P26" s="20">
        <v>6</v>
      </c>
      <c r="Q26" s="24">
        <v>1.1</v>
      </c>
      <c r="R26" s="25">
        <v>0.005</v>
      </c>
      <c r="S26" s="16">
        <f t="shared" si="2"/>
        <v>2.2</v>
      </c>
      <c r="T26" s="24" t="s">
        <v>172</v>
      </c>
      <c r="U26" s="24" t="s">
        <v>173</v>
      </c>
      <c r="V26" s="24" t="s">
        <v>174</v>
      </c>
      <c r="W26" s="24">
        <v>13986293826</v>
      </c>
      <c r="X26" s="26">
        <v>2.2</v>
      </c>
      <c r="Y26" s="27"/>
    </row>
    <row r="27" s="4" customFormat="1" customHeight="1" spans="1:25">
      <c r="A27" s="16">
        <v>23</v>
      </c>
      <c r="B27" s="16">
        <v>37</v>
      </c>
      <c r="C27" s="16" t="s">
        <v>37</v>
      </c>
      <c r="D27" s="16" t="s">
        <v>175</v>
      </c>
      <c r="E27" s="16" t="s">
        <v>176</v>
      </c>
      <c r="F27" s="16" t="str">
        <f t="shared" si="4"/>
        <v>高明特环境科技有限公司</v>
      </c>
      <c r="G27" s="16" t="str">
        <f t="shared" si="5"/>
        <v>91420103597914488H</v>
      </c>
      <c r="H27" s="16" t="s">
        <v>107</v>
      </c>
      <c r="I27" s="16" t="s">
        <v>31</v>
      </c>
      <c r="J27" s="16" t="s">
        <v>78</v>
      </c>
      <c r="K27" s="16" t="s">
        <v>41</v>
      </c>
      <c r="L27" s="18">
        <v>144</v>
      </c>
      <c r="M27" s="19">
        <v>45016</v>
      </c>
      <c r="N27" s="19">
        <v>45379</v>
      </c>
      <c r="O27" s="16">
        <f t="shared" si="1"/>
        <v>363</v>
      </c>
      <c r="P27" s="20">
        <v>6</v>
      </c>
      <c r="Q27" s="24">
        <v>0.72</v>
      </c>
      <c r="R27" s="25">
        <v>0.005</v>
      </c>
      <c r="S27" s="16">
        <f t="shared" si="2"/>
        <v>1.4321</v>
      </c>
      <c r="T27" s="24" t="s">
        <v>177</v>
      </c>
      <c r="U27" s="24" t="s">
        <v>178</v>
      </c>
      <c r="V27" s="24" t="s">
        <v>179</v>
      </c>
      <c r="W27" s="24">
        <v>13886036781</v>
      </c>
      <c r="X27" s="26">
        <v>1.4321</v>
      </c>
      <c r="Y27" s="27"/>
    </row>
    <row r="28" s="4" customFormat="1" customHeight="1" spans="1:25">
      <c r="A28" s="16">
        <v>24</v>
      </c>
      <c r="B28" s="16">
        <v>38</v>
      </c>
      <c r="C28" s="16" t="s">
        <v>37</v>
      </c>
      <c r="D28" s="16" t="s">
        <v>180</v>
      </c>
      <c r="E28" s="16" t="s">
        <v>181</v>
      </c>
      <c r="F28" s="16" t="s">
        <v>182</v>
      </c>
      <c r="G28" s="16" t="s">
        <v>183</v>
      </c>
      <c r="H28" s="16" t="s">
        <v>107</v>
      </c>
      <c r="I28" s="16" t="s">
        <v>49</v>
      </c>
      <c r="J28" s="16" t="s">
        <v>93</v>
      </c>
      <c r="K28" s="16" t="s">
        <v>41</v>
      </c>
      <c r="L28" s="18">
        <v>100</v>
      </c>
      <c r="M28" s="19">
        <v>45002</v>
      </c>
      <c r="N28" s="19">
        <v>45471</v>
      </c>
      <c r="O28" s="16">
        <f t="shared" si="1"/>
        <v>469</v>
      </c>
      <c r="P28" s="20">
        <v>8.88</v>
      </c>
      <c r="Q28" s="24">
        <v>0.5</v>
      </c>
      <c r="R28" s="25">
        <v>0.005</v>
      </c>
      <c r="S28" s="16">
        <f t="shared" si="2"/>
        <v>1</v>
      </c>
      <c r="T28" s="24" t="s">
        <v>184</v>
      </c>
      <c r="U28" s="24" t="s">
        <v>185</v>
      </c>
      <c r="V28" s="24" t="s">
        <v>180</v>
      </c>
      <c r="W28" s="24">
        <v>18071039033</v>
      </c>
      <c r="X28" s="26">
        <v>1</v>
      </c>
      <c r="Y28" s="27"/>
    </row>
    <row r="29" s="4" customFormat="1" customHeight="1" spans="1:25">
      <c r="A29" s="16">
        <v>25</v>
      </c>
      <c r="B29" s="16">
        <v>39</v>
      </c>
      <c r="C29" s="16" t="s">
        <v>37</v>
      </c>
      <c r="D29" s="16" t="s">
        <v>186</v>
      </c>
      <c r="E29" s="16" t="s">
        <v>187</v>
      </c>
      <c r="F29" s="16" t="s">
        <v>188</v>
      </c>
      <c r="G29" s="16" t="s">
        <v>189</v>
      </c>
      <c r="H29" s="16" t="s">
        <v>100</v>
      </c>
      <c r="I29" s="16" t="s">
        <v>49</v>
      </c>
      <c r="J29" s="16" t="s">
        <v>190</v>
      </c>
      <c r="K29" s="16" t="s">
        <v>41</v>
      </c>
      <c r="L29" s="18">
        <v>100</v>
      </c>
      <c r="M29" s="19">
        <v>45014</v>
      </c>
      <c r="N29" s="19">
        <v>45378</v>
      </c>
      <c r="O29" s="16">
        <f t="shared" si="1"/>
        <v>364</v>
      </c>
      <c r="P29" s="20">
        <v>8.88</v>
      </c>
      <c r="Q29" s="24">
        <v>0.5</v>
      </c>
      <c r="R29" s="25">
        <v>0.005</v>
      </c>
      <c r="S29" s="16">
        <f t="shared" si="2"/>
        <v>0.9972</v>
      </c>
      <c r="T29" s="24" t="s">
        <v>191</v>
      </c>
      <c r="U29" s="24" t="s">
        <v>192</v>
      </c>
      <c r="V29" s="24" t="s">
        <v>186</v>
      </c>
      <c r="W29" s="24">
        <v>13707146818</v>
      </c>
      <c r="X29" s="26">
        <v>0.9972</v>
      </c>
      <c r="Y29" s="27"/>
    </row>
    <row r="30" s="4" customFormat="1" customHeight="1" spans="1:25">
      <c r="A30" s="16">
        <v>26</v>
      </c>
      <c r="B30" s="16">
        <v>42</v>
      </c>
      <c r="C30" s="16" t="s">
        <v>37</v>
      </c>
      <c r="D30" s="16" t="s">
        <v>193</v>
      </c>
      <c r="E30" s="16" t="s">
        <v>194</v>
      </c>
      <c r="F30" s="16" t="str">
        <f t="shared" ref="F30:F36" si="6">D30</f>
        <v>湖北汉缆实业有限公司</v>
      </c>
      <c r="G30" s="16" t="str">
        <f t="shared" ref="G30:G36" si="7">E30</f>
        <v>914201213037285257</v>
      </c>
      <c r="H30" s="16" t="s">
        <v>40</v>
      </c>
      <c r="I30" s="16" t="s">
        <v>31</v>
      </c>
      <c r="J30" s="16" t="s">
        <v>63</v>
      </c>
      <c r="K30" s="16" t="s">
        <v>41</v>
      </c>
      <c r="L30" s="18">
        <v>171.5</v>
      </c>
      <c r="M30" s="19">
        <v>44995</v>
      </c>
      <c r="N30" s="19">
        <v>45361</v>
      </c>
      <c r="O30" s="16">
        <f t="shared" si="1"/>
        <v>366</v>
      </c>
      <c r="P30" s="20">
        <v>6</v>
      </c>
      <c r="Q30" s="24">
        <v>0.855</v>
      </c>
      <c r="R30" s="25">
        <v>0.005</v>
      </c>
      <c r="S30" s="16">
        <f t="shared" si="2"/>
        <v>1.715</v>
      </c>
      <c r="T30" s="24" t="s">
        <v>195</v>
      </c>
      <c r="U30" s="24" t="s">
        <v>196</v>
      </c>
      <c r="V30" s="24" t="s">
        <v>197</v>
      </c>
      <c r="W30" s="24">
        <v>13971611222</v>
      </c>
      <c r="X30" s="26">
        <v>1.715</v>
      </c>
      <c r="Y30" s="27"/>
    </row>
    <row r="31" s="4" customFormat="1" customHeight="1" spans="1:25">
      <c r="A31" s="16">
        <v>27</v>
      </c>
      <c r="B31" s="16">
        <v>43</v>
      </c>
      <c r="C31" s="16" t="s">
        <v>37</v>
      </c>
      <c r="D31" s="16" t="s">
        <v>198</v>
      </c>
      <c r="E31" s="16" t="s">
        <v>199</v>
      </c>
      <c r="F31" s="16" t="s">
        <v>200</v>
      </c>
      <c r="G31" s="16" t="s">
        <v>201</v>
      </c>
      <c r="H31" s="16" t="s">
        <v>100</v>
      </c>
      <c r="I31" s="16" t="s">
        <v>49</v>
      </c>
      <c r="J31" s="16" t="s">
        <v>78</v>
      </c>
      <c r="K31" s="16" t="s">
        <v>41</v>
      </c>
      <c r="L31" s="18">
        <v>100</v>
      </c>
      <c r="M31" s="19">
        <v>45015</v>
      </c>
      <c r="N31" s="19">
        <v>45379</v>
      </c>
      <c r="O31" s="16">
        <f t="shared" si="1"/>
        <v>364</v>
      </c>
      <c r="P31" s="20">
        <v>8.88</v>
      </c>
      <c r="Q31" s="24">
        <v>0.5</v>
      </c>
      <c r="R31" s="25">
        <v>0.005</v>
      </c>
      <c r="S31" s="16">
        <f t="shared" si="2"/>
        <v>0.9972</v>
      </c>
      <c r="T31" s="24" t="s">
        <v>202</v>
      </c>
      <c r="U31" s="24" t="s">
        <v>203</v>
      </c>
      <c r="V31" s="24" t="s">
        <v>198</v>
      </c>
      <c r="W31" s="24">
        <v>18956703893</v>
      </c>
      <c r="X31" s="26">
        <v>0.9972</v>
      </c>
      <c r="Y31" s="27"/>
    </row>
    <row r="32" s="4" customFormat="1" customHeight="1" spans="1:25">
      <c r="A32" s="16">
        <v>28</v>
      </c>
      <c r="B32" s="16">
        <v>44</v>
      </c>
      <c r="C32" s="16" t="s">
        <v>37</v>
      </c>
      <c r="D32" s="16" t="s">
        <v>204</v>
      </c>
      <c r="E32" s="16" t="s">
        <v>205</v>
      </c>
      <c r="F32" s="16" t="s">
        <v>206</v>
      </c>
      <c r="G32" s="16" t="s">
        <v>207</v>
      </c>
      <c r="H32" s="16" t="s">
        <v>127</v>
      </c>
      <c r="I32" s="16" t="s">
        <v>49</v>
      </c>
      <c r="J32" s="16" t="s">
        <v>85</v>
      </c>
      <c r="K32" s="16" t="s">
        <v>41</v>
      </c>
      <c r="L32" s="18">
        <v>79</v>
      </c>
      <c r="M32" s="19">
        <v>45034</v>
      </c>
      <c r="N32" s="19">
        <v>45400</v>
      </c>
      <c r="O32" s="16">
        <f t="shared" si="1"/>
        <v>366</v>
      </c>
      <c r="P32" s="20">
        <v>8.88</v>
      </c>
      <c r="Q32" s="24">
        <v>0.395</v>
      </c>
      <c r="R32" s="25">
        <v>0.005</v>
      </c>
      <c r="S32" s="16">
        <f t="shared" si="2"/>
        <v>0.79</v>
      </c>
      <c r="T32" s="24" t="s">
        <v>208</v>
      </c>
      <c r="U32" s="24" t="s">
        <v>209</v>
      </c>
      <c r="V32" s="24" t="s">
        <v>204</v>
      </c>
      <c r="W32" s="24">
        <v>13628617128</v>
      </c>
      <c r="X32" s="26">
        <v>0.79</v>
      </c>
      <c r="Y32" s="27"/>
    </row>
    <row r="33" s="4" customFormat="1" customHeight="1" spans="1:25">
      <c r="A33" s="16">
        <v>29</v>
      </c>
      <c r="B33" s="16">
        <v>45</v>
      </c>
      <c r="C33" s="16" t="s">
        <v>37</v>
      </c>
      <c r="D33" s="16" t="s">
        <v>210</v>
      </c>
      <c r="E33" s="16" t="s">
        <v>211</v>
      </c>
      <c r="F33" s="16" t="s">
        <v>212</v>
      </c>
      <c r="G33" s="16" t="s">
        <v>213</v>
      </c>
      <c r="H33" s="16" t="s">
        <v>134</v>
      </c>
      <c r="I33" s="16" t="s">
        <v>49</v>
      </c>
      <c r="J33" s="16" t="s">
        <v>50</v>
      </c>
      <c r="K33" s="16" t="s">
        <v>41</v>
      </c>
      <c r="L33" s="18">
        <v>100</v>
      </c>
      <c r="M33" s="19">
        <v>45005</v>
      </c>
      <c r="N33" s="19">
        <v>45371</v>
      </c>
      <c r="O33" s="16">
        <f t="shared" si="1"/>
        <v>366</v>
      </c>
      <c r="P33" s="20">
        <v>8.88</v>
      </c>
      <c r="Q33" s="24">
        <v>0.5</v>
      </c>
      <c r="R33" s="25">
        <v>0.005</v>
      </c>
      <c r="S33" s="16">
        <f t="shared" si="2"/>
        <v>1</v>
      </c>
      <c r="T33" s="24" t="s">
        <v>214</v>
      </c>
      <c r="U33" s="24" t="s">
        <v>215</v>
      </c>
      <c r="V33" s="24" t="s">
        <v>210</v>
      </c>
      <c r="W33" s="24">
        <v>18062129233</v>
      </c>
      <c r="X33" s="26">
        <v>1</v>
      </c>
      <c r="Y33" s="27"/>
    </row>
    <row r="34" s="4" customFormat="1" customHeight="1" spans="1:25">
      <c r="A34" s="16">
        <v>30</v>
      </c>
      <c r="B34" s="16">
        <v>46</v>
      </c>
      <c r="C34" s="16" t="s">
        <v>37</v>
      </c>
      <c r="D34" s="16" t="s">
        <v>216</v>
      </c>
      <c r="E34" s="16" t="s">
        <v>217</v>
      </c>
      <c r="F34" s="16" t="str">
        <f t="shared" si="6"/>
        <v>武汉璟泓万方堂大药房连锁有限公司</v>
      </c>
      <c r="G34" s="16" t="str">
        <f t="shared" si="7"/>
        <v>91420100070517013U</v>
      </c>
      <c r="H34" s="16" t="s">
        <v>30</v>
      </c>
      <c r="I34" s="16" t="s">
        <v>31</v>
      </c>
      <c r="J34" s="16" t="s">
        <v>50</v>
      </c>
      <c r="K34" s="16" t="s">
        <v>64</v>
      </c>
      <c r="L34" s="18">
        <v>1000</v>
      </c>
      <c r="M34" s="19">
        <v>45013</v>
      </c>
      <c r="N34" s="19">
        <v>45371</v>
      </c>
      <c r="O34" s="16">
        <f t="shared" si="1"/>
        <v>358</v>
      </c>
      <c r="P34" s="20">
        <v>5.5</v>
      </c>
      <c r="Q34" s="24">
        <v>5</v>
      </c>
      <c r="R34" s="25">
        <v>0.005</v>
      </c>
      <c r="S34" s="16">
        <f t="shared" si="2"/>
        <v>9.8082</v>
      </c>
      <c r="T34" s="24" t="s">
        <v>218</v>
      </c>
      <c r="U34" s="24" t="s">
        <v>219</v>
      </c>
      <c r="V34" s="24" t="s">
        <v>220</v>
      </c>
      <c r="W34" s="24">
        <v>15927606833</v>
      </c>
      <c r="X34" s="26">
        <v>9.8082</v>
      </c>
      <c r="Y34" s="27"/>
    </row>
    <row r="35" s="4" customFormat="1" customHeight="1" spans="1:25">
      <c r="A35" s="16">
        <v>31</v>
      </c>
      <c r="B35" s="16">
        <v>48</v>
      </c>
      <c r="C35" s="16" t="s">
        <v>37</v>
      </c>
      <c r="D35" s="16" t="s">
        <v>221</v>
      </c>
      <c r="E35" s="16" t="s">
        <v>222</v>
      </c>
      <c r="F35" s="16" t="str">
        <f t="shared" si="6"/>
        <v>清江中源建设(湖北)有限公司</v>
      </c>
      <c r="G35" s="16" t="str">
        <f t="shared" si="7"/>
        <v>91420112347232855T</v>
      </c>
      <c r="H35" s="16" t="s">
        <v>100</v>
      </c>
      <c r="I35" s="16" t="s">
        <v>31</v>
      </c>
      <c r="J35" s="16" t="s">
        <v>78</v>
      </c>
      <c r="K35" s="16" t="s">
        <v>41</v>
      </c>
      <c r="L35" s="18">
        <v>500</v>
      </c>
      <c r="M35" s="19">
        <v>45030</v>
      </c>
      <c r="N35" s="19">
        <v>45399</v>
      </c>
      <c r="O35" s="16">
        <f t="shared" si="1"/>
        <v>369</v>
      </c>
      <c r="P35" s="20">
        <v>6</v>
      </c>
      <c r="Q35" s="24">
        <v>2.5</v>
      </c>
      <c r="R35" s="25">
        <v>0.005</v>
      </c>
      <c r="S35" s="16">
        <f t="shared" si="2"/>
        <v>5</v>
      </c>
      <c r="T35" s="24" t="s">
        <v>223</v>
      </c>
      <c r="U35" s="24" t="s">
        <v>224</v>
      </c>
      <c r="V35" s="24" t="s">
        <v>225</v>
      </c>
      <c r="W35" s="24">
        <v>15972040149</v>
      </c>
      <c r="X35" s="26">
        <v>5</v>
      </c>
      <c r="Y35" s="27"/>
    </row>
    <row r="36" s="4" customFormat="1" customHeight="1" spans="1:25">
      <c r="A36" s="16">
        <v>32</v>
      </c>
      <c r="B36" s="16">
        <v>49</v>
      </c>
      <c r="C36" s="16" t="s">
        <v>37</v>
      </c>
      <c r="D36" s="16" t="s">
        <v>226</v>
      </c>
      <c r="E36" s="16" t="s">
        <v>227</v>
      </c>
      <c r="F36" s="16" t="str">
        <f t="shared" si="6"/>
        <v>湖北源新兴管道有限公司</v>
      </c>
      <c r="G36" s="16" t="str">
        <f t="shared" si="7"/>
        <v>91420112MA4KLJ2J7M</v>
      </c>
      <c r="H36" s="16" t="s">
        <v>100</v>
      </c>
      <c r="I36" s="16" t="s">
        <v>31</v>
      </c>
      <c r="J36" s="16" t="s">
        <v>93</v>
      </c>
      <c r="K36" s="16" t="s">
        <v>41</v>
      </c>
      <c r="L36" s="18">
        <v>300</v>
      </c>
      <c r="M36" s="19">
        <v>45027</v>
      </c>
      <c r="N36" s="19">
        <v>45385</v>
      </c>
      <c r="O36" s="16">
        <f t="shared" si="1"/>
        <v>358</v>
      </c>
      <c r="P36" s="20">
        <v>6</v>
      </c>
      <c r="Q36" s="24">
        <v>1.5</v>
      </c>
      <c r="R36" s="25">
        <v>0.005</v>
      </c>
      <c r="S36" s="16">
        <f t="shared" si="2"/>
        <v>2.9424</v>
      </c>
      <c r="T36" s="24" t="s">
        <v>228</v>
      </c>
      <c r="U36" s="24" t="s">
        <v>229</v>
      </c>
      <c r="V36" s="24" t="s">
        <v>230</v>
      </c>
      <c r="W36" s="24">
        <v>18986525566</v>
      </c>
      <c r="X36" s="26">
        <v>2.9424</v>
      </c>
      <c r="Y36" s="27"/>
    </row>
    <row r="37" s="4" customFormat="1" customHeight="1" spans="1:25">
      <c r="A37" s="16">
        <v>33</v>
      </c>
      <c r="B37" s="16">
        <v>50</v>
      </c>
      <c r="C37" s="16" t="s">
        <v>37</v>
      </c>
      <c r="D37" s="16" t="s">
        <v>231</v>
      </c>
      <c r="E37" s="16" t="s">
        <v>232</v>
      </c>
      <c r="F37" s="16" t="s">
        <v>233</v>
      </c>
      <c r="G37" s="16" t="s">
        <v>234</v>
      </c>
      <c r="H37" s="16" t="s">
        <v>100</v>
      </c>
      <c r="I37" s="16" t="s">
        <v>49</v>
      </c>
      <c r="J37" s="16" t="s">
        <v>78</v>
      </c>
      <c r="K37" s="16" t="s">
        <v>41</v>
      </c>
      <c r="L37" s="18">
        <v>100</v>
      </c>
      <c r="M37" s="19">
        <v>45028</v>
      </c>
      <c r="N37" s="19">
        <v>45511</v>
      </c>
      <c r="O37" s="16">
        <f t="shared" si="1"/>
        <v>483</v>
      </c>
      <c r="P37" s="20">
        <v>8.88</v>
      </c>
      <c r="Q37" s="24">
        <v>0.5</v>
      </c>
      <c r="R37" s="25">
        <v>0.005</v>
      </c>
      <c r="S37" s="16">
        <f t="shared" si="2"/>
        <v>1</v>
      </c>
      <c r="T37" s="24" t="s">
        <v>235</v>
      </c>
      <c r="U37" s="24" t="s">
        <v>236</v>
      </c>
      <c r="V37" s="24" t="s">
        <v>231</v>
      </c>
      <c r="W37" s="24">
        <v>18086019998</v>
      </c>
      <c r="X37" s="26">
        <v>1</v>
      </c>
      <c r="Y37" s="27"/>
    </row>
    <row r="38" s="4" customFormat="1" customHeight="1" spans="1:25">
      <c r="A38" s="16">
        <v>34</v>
      </c>
      <c r="B38" s="16">
        <v>51</v>
      </c>
      <c r="C38" s="16" t="s">
        <v>37</v>
      </c>
      <c r="D38" s="16" t="s">
        <v>237</v>
      </c>
      <c r="E38" s="16" t="s">
        <v>238</v>
      </c>
      <c r="F38" s="16" t="s">
        <v>239</v>
      </c>
      <c r="G38" s="16" t="s">
        <v>240</v>
      </c>
      <c r="H38" s="16" t="s">
        <v>57</v>
      </c>
      <c r="I38" s="16" t="s">
        <v>49</v>
      </c>
      <c r="J38" s="16" t="s">
        <v>85</v>
      </c>
      <c r="K38" s="16" t="s">
        <v>41</v>
      </c>
      <c r="L38" s="18">
        <v>100</v>
      </c>
      <c r="M38" s="19">
        <v>45022</v>
      </c>
      <c r="N38" s="19">
        <v>45388</v>
      </c>
      <c r="O38" s="16">
        <f t="shared" si="1"/>
        <v>366</v>
      </c>
      <c r="P38" s="20">
        <v>8.88</v>
      </c>
      <c r="Q38" s="24">
        <v>0.5</v>
      </c>
      <c r="R38" s="25">
        <v>0.005</v>
      </c>
      <c r="S38" s="16">
        <f t="shared" si="2"/>
        <v>1</v>
      </c>
      <c r="T38" s="24" t="s">
        <v>241</v>
      </c>
      <c r="U38" s="24" t="s">
        <v>242</v>
      </c>
      <c r="V38" s="24" t="s">
        <v>237</v>
      </c>
      <c r="W38" s="24">
        <v>13871131568</v>
      </c>
      <c r="X38" s="26">
        <v>1</v>
      </c>
      <c r="Y38" s="27"/>
    </row>
    <row r="39" s="4" customFormat="1" customHeight="1" spans="1:25">
      <c r="A39" s="16">
        <v>35</v>
      </c>
      <c r="B39" s="16">
        <v>52</v>
      </c>
      <c r="C39" s="16" t="s">
        <v>37</v>
      </c>
      <c r="D39" s="16" t="s">
        <v>243</v>
      </c>
      <c r="E39" s="16" t="s">
        <v>244</v>
      </c>
      <c r="F39" s="16" t="s">
        <v>245</v>
      </c>
      <c r="G39" s="16" t="s">
        <v>246</v>
      </c>
      <c r="H39" s="16" t="s">
        <v>77</v>
      </c>
      <c r="I39" s="16" t="s">
        <v>49</v>
      </c>
      <c r="J39" s="16" t="s">
        <v>63</v>
      </c>
      <c r="K39" s="16" t="s">
        <v>41</v>
      </c>
      <c r="L39" s="18">
        <v>100</v>
      </c>
      <c r="M39" s="19">
        <v>45027</v>
      </c>
      <c r="N39" s="19">
        <v>45393</v>
      </c>
      <c r="O39" s="16">
        <f t="shared" si="1"/>
        <v>366</v>
      </c>
      <c r="P39" s="20">
        <v>8.88</v>
      </c>
      <c r="Q39" s="24">
        <v>0.5</v>
      </c>
      <c r="R39" s="25">
        <v>0.005</v>
      </c>
      <c r="S39" s="16">
        <f t="shared" si="2"/>
        <v>1</v>
      </c>
      <c r="T39" s="24" t="s">
        <v>247</v>
      </c>
      <c r="U39" s="24" t="s">
        <v>248</v>
      </c>
      <c r="V39" s="24" t="s">
        <v>243</v>
      </c>
      <c r="W39" s="24">
        <v>17702717157</v>
      </c>
      <c r="X39" s="26">
        <v>1</v>
      </c>
      <c r="Y39" s="27"/>
    </row>
    <row r="40" s="4" customFormat="1" customHeight="1" spans="1:25">
      <c r="A40" s="16">
        <v>36</v>
      </c>
      <c r="B40" s="16">
        <v>53</v>
      </c>
      <c r="C40" s="16" t="s">
        <v>37</v>
      </c>
      <c r="D40" s="16" t="s">
        <v>249</v>
      </c>
      <c r="E40" s="16" t="s">
        <v>250</v>
      </c>
      <c r="F40" s="16" t="s">
        <v>251</v>
      </c>
      <c r="G40" s="16" t="s">
        <v>252</v>
      </c>
      <c r="H40" s="16" t="s">
        <v>134</v>
      </c>
      <c r="I40" s="16" t="s">
        <v>49</v>
      </c>
      <c r="J40" s="16" t="s">
        <v>85</v>
      </c>
      <c r="K40" s="16" t="s">
        <v>41</v>
      </c>
      <c r="L40" s="18">
        <v>100</v>
      </c>
      <c r="M40" s="19">
        <v>45028</v>
      </c>
      <c r="N40" s="19">
        <v>45394</v>
      </c>
      <c r="O40" s="16">
        <f t="shared" si="1"/>
        <v>366</v>
      </c>
      <c r="P40" s="20">
        <v>8.88</v>
      </c>
      <c r="Q40" s="24">
        <v>0.5</v>
      </c>
      <c r="R40" s="25">
        <v>0.005</v>
      </c>
      <c r="S40" s="16">
        <f t="shared" si="2"/>
        <v>1</v>
      </c>
      <c r="T40" s="24" t="s">
        <v>253</v>
      </c>
      <c r="U40" s="24" t="s">
        <v>254</v>
      </c>
      <c r="V40" s="24" t="s">
        <v>249</v>
      </c>
      <c r="W40" s="24">
        <v>15818309799</v>
      </c>
      <c r="X40" s="26">
        <v>1</v>
      </c>
      <c r="Y40" s="27"/>
    </row>
    <row r="41" s="4" customFormat="1" customHeight="1" spans="1:25">
      <c r="A41" s="16">
        <v>37</v>
      </c>
      <c r="B41" s="16">
        <v>54</v>
      </c>
      <c r="C41" s="16" t="s">
        <v>37</v>
      </c>
      <c r="D41" s="16" t="s">
        <v>255</v>
      </c>
      <c r="E41" s="16" t="s">
        <v>256</v>
      </c>
      <c r="F41" s="16" t="s">
        <v>257</v>
      </c>
      <c r="G41" s="16" t="s">
        <v>258</v>
      </c>
      <c r="H41" s="16" t="s">
        <v>107</v>
      </c>
      <c r="I41" s="16" t="s">
        <v>49</v>
      </c>
      <c r="J41" s="16" t="s">
        <v>63</v>
      </c>
      <c r="K41" s="16" t="s">
        <v>41</v>
      </c>
      <c r="L41" s="18">
        <v>100</v>
      </c>
      <c r="M41" s="19">
        <v>45033</v>
      </c>
      <c r="N41" s="19">
        <v>45399</v>
      </c>
      <c r="O41" s="16">
        <f t="shared" si="1"/>
        <v>366</v>
      </c>
      <c r="P41" s="20">
        <v>8.88</v>
      </c>
      <c r="Q41" s="24">
        <v>0.5</v>
      </c>
      <c r="R41" s="25">
        <v>0.005</v>
      </c>
      <c r="S41" s="16">
        <f t="shared" si="2"/>
        <v>1</v>
      </c>
      <c r="T41" s="24" t="s">
        <v>259</v>
      </c>
      <c r="U41" s="24" t="s">
        <v>260</v>
      </c>
      <c r="V41" s="24" t="s">
        <v>255</v>
      </c>
      <c r="W41" s="24">
        <v>13397129828</v>
      </c>
      <c r="X41" s="26">
        <v>1</v>
      </c>
      <c r="Y41" s="27"/>
    </row>
    <row r="42" s="4" customFormat="1" customHeight="1" spans="1:25">
      <c r="A42" s="16">
        <v>38</v>
      </c>
      <c r="B42" s="16">
        <v>59</v>
      </c>
      <c r="C42" s="16" t="s">
        <v>37</v>
      </c>
      <c r="D42" s="16" t="s">
        <v>261</v>
      </c>
      <c r="E42" s="16" t="s">
        <v>262</v>
      </c>
      <c r="F42" s="16" t="str">
        <f t="shared" ref="F42:F44" si="8">D42</f>
        <v>湖北弘焱建设工程有限公司</v>
      </c>
      <c r="G42" s="16" t="str">
        <f t="shared" ref="G42:G44" si="9">E42</f>
        <v>91420105MA4KRBQF8J</v>
      </c>
      <c r="H42" s="16" t="s">
        <v>100</v>
      </c>
      <c r="I42" s="16" t="s">
        <v>31</v>
      </c>
      <c r="J42" s="16" t="s">
        <v>78</v>
      </c>
      <c r="K42" s="16" t="s">
        <v>41</v>
      </c>
      <c r="L42" s="18">
        <v>240</v>
      </c>
      <c r="M42" s="19">
        <v>45055</v>
      </c>
      <c r="N42" s="19">
        <v>45418</v>
      </c>
      <c r="O42" s="16">
        <f t="shared" si="1"/>
        <v>363</v>
      </c>
      <c r="P42" s="20">
        <v>6</v>
      </c>
      <c r="Q42" s="24">
        <v>1.2</v>
      </c>
      <c r="R42" s="25">
        <v>0.005</v>
      </c>
      <c r="S42" s="16">
        <f t="shared" si="2"/>
        <v>2.3868</v>
      </c>
      <c r="T42" s="24" t="s">
        <v>263</v>
      </c>
      <c r="U42" s="24" t="s">
        <v>264</v>
      </c>
      <c r="V42" s="24" t="s">
        <v>265</v>
      </c>
      <c r="W42" s="24">
        <v>18627784371</v>
      </c>
      <c r="X42" s="26">
        <v>2.3868</v>
      </c>
      <c r="Y42" s="27"/>
    </row>
    <row r="43" s="4" customFormat="1" customHeight="1" spans="1:25">
      <c r="A43" s="16">
        <v>39</v>
      </c>
      <c r="B43" s="16">
        <v>60</v>
      </c>
      <c r="C43" s="16" t="s">
        <v>37</v>
      </c>
      <c r="D43" s="16" t="s">
        <v>266</v>
      </c>
      <c r="E43" s="16" t="s">
        <v>267</v>
      </c>
      <c r="F43" s="16" t="str">
        <f t="shared" si="8"/>
        <v>武汉斌豪建安工程有限公司</v>
      </c>
      <c r="G43" s="16" t="str">
        <f t="shared" si="9"/>
        <v>91420114MA4KX67C15</v>
      </c>
      <c r="H43" s="16" t="s">
        <v>165</v>
      </c>
      <c r="I43" s="16" t="s">
        <v>31</v>
      </c>
      <c r="J43" s="16" t="s">
        <v>78</v>
      </c>
      <c r="K43" s="16" t="s">
        <v>41</v>
      </c>
      <c r="L43" s="18">
        <v>200</v>
      </c>
      <c r="M43" s="19">
        <v>45057</v>
      </c>
      <c r="N43" s="19">
        <v>45539</v>
      </c>
      <c r="O43" s="16">
        <f t="shared" si="1"/>
        <v>482</v>
      </c>
      <c r="P43" s="20">
        <v>6</v>
      </c>
      <c r="Q43" s="24">
        <v>1</v>
      </c>
      <c r="R43" s="25">
        <v>0.005</v>
      </c>
      <c r="S43" s="16">
        <f t="shared" si="2"/>
        <v>2</v>
      </c>
      <c r="T43" s="24" t="s">
        <v>268</v>
      </c>
      <c r="U43" s="24" t="s">
        <v>269</v>
      </c>
      <c r="V43" s="24" t="s">
        <v>270</v>
      </c>
      <c r="W43" s="24">
        <v>13016467785</v>
      </c>
      <c r="X43" s="26">
        <v>2</v>
      </c>
      <c r="Y43" s="27"/>
    </row>
    <row r="44" s="4" customFormat="1" customHeight="1" spans="1:25">
      <c r="A44" s="16">
        <v>40</v>
      </c>
      <c r="B44" s="16">
        <v>61</v>
      </c>
      <c r="C44" s="16" t="s">
        <v>37</v>
      </c>
      <c r="D44" s="16" t="s">
        <v>271</v>
      </c>
      <c r="E44" s="16" t="s">
        <v>272</v>
      </c>
      <c r="F44" s="16" t="str">
        <f t="shared" si="8"/>
        <v>湖北燊榕电力科技有限公司</v>
      </c>
      <c r="G44" s="16" t="str">
        <f t="shared" si="9"/>
        <v>91420111MA49LGYY54</v>
      </c>
      <c r="H44" s="16" t="s">
        <v>134</v>
      </c>
      <c r="I44" s="16" t="s">
        <v>31</v>
      </c>
      <c r="J44" s="16" t="s">
        <v>85</v>
      </c>
      <c r="K44" s="16" t="s">
        <v>41</v>
      </c>
      <c r="L44" s="18">
        <v>118.6</v>
      </c>
      <c r="M44" s="19">
        <v>45062</v>
      </c>
      <c r="N44" s="19">
        <v>45426</v>
      </c>
      <c r="O44" s="16">
        <f t="shared" si="1"/>
        <v>364</v>
      </c>
      <c r="P44" s="20">
        <v>6</v>
      </c>
      <c r="Q44" s="24">
        <v>0.593</v>
      </c>
      <c r="R44" s="25">
        <v>0.005</v>
      </c>
      <c r="S44" s="16">
        <f t="shared" si="2"/>
        <v>1.1827</v>
      </c>
      <c r="T44" s="24" t="s">
        <v>273</v>
      </c>
      <c r="U44" s="24" t="s">
        <v>274</v>
      </c>
      <c r="V44" s="24" t="s">
        <v>275</v>
      </c>
      <c r="W44" s="24">
        <v>13907114806</v>
      </c>
      <c r="X44" s="26">
        <v>1.1827</v>
      </c>
      <c r="Y44" s="27"/>
    </row>
    <row r="45" s="4" customFormat="1" customHeight="1" spans="1:25">
      <c r="A45" s="16">
        <v>41</v>
      </c>
      <c r="B45" s="16">
        <v>62</v>
      </c>
      <c r="C45" s="16" t="s">
        <v>37</v>
      </c>
      <c r="D45" s="16" t="s">
        <v>276</v>
      </c>
      <c r="E45" s="16" t="s">
        <v>277</v>
      </c>
      <c r="F45" s="16" t="s">
        <v>278</v>
      </c>
      <c r="G45" s="16" t="s">
        <v>279</v>
      </c>
      <c r="H45" s="16" t="s">
        <v>77</v>
      </c>
      <c r="I45" s="16" t="s">
        <v>49</v>
      </c>
      <c r="J45" s="16" t="s">
        <v>78</v>
      </c>
      <c r="K45" s="16" t="s">
        <v>41</v>
      </c>
      <c r="L45" s="18">
        <v>100</v>
      </c>
      <c r="M45" s="19">
        <v>45063</v>
      </c>
      <c r="N45" s="19">
        <v>45429</v>
      </c>
      <c r="O45" s="16">
        <f t="shared" si="1"/>
        <v>366</v>
      </c>
      <c r="P45" s="20">
        <v>8.88</v>
      </c>
      <c r="Q45" s="24">
        <v>0.5</v>
      </c>
      <c r="R45" s="25">
        <v>0.005</v>
      </c>
      <c r="S45" s="16">
        <f t="shared" si="2"/>
        <v>1</v>
      </c>
      <c r="T45" s="24" t="s">
        <v>280</v>
      </c>
      <c r="U45" s="24" t="s">
        <v>281</v>
      </c>
      <c r="V45" s="24" t="s">
        <v>276</v>
      </c>
      <c r="W45" s="24">
        <v>13808685798</v>
      </c>
      <c r="X45" s="26">
        <v>1</v>
      </c>
      <c r="Y45" s="27"/>
    </row>
    <row r="46" s="4" customFormat="1" customHeight="1" spans="1:25">
      <c r="A46" s="16">
        <v>42</v>
      </c>
      <c r="B46" s="16">
        <v>64</v>
      </c>
      <c r="C46" s="16" t="s">
        <v>37</v>
      </c>
      <c r="D46" s="16" t="s">
        <v>282</v>
      </c>
      <c r="E46" s="16" t="s">
        <v>283</v>
      </c>
      <c r="F46" s="16" t="s">
        <v>284</v>
      </c>
      <c r="G46" s="16" t="s">
        <v>285</v>
      </c>
      <c r="H46" s="16" t="s">
        <v>30</v>
      </c>
      <c r="I46" s="16" t="s">
        <v>49</v>
      </c>
      <c r="J46" s="16" t="s">
        <v>78</v>
      </c>
      <c r="K46" s="16" t="s">
        <v>41</v>
      </c>
      <c r="L46" s="18">
        <v>100</v>
      </c>
      <c r="M46" s="19">
        <v>45069</v>
      </c>
      <c r="N46" s="19">
        <v>45435</v>
      </c>
      <c r="O46" s="16">
        <f t="shared" si="1"/>
        <v>366</v>
      </c>
      <c r="P46" s="20">
        <v>8.88</v>
      </c>
      <c r="Q46" s="24">
        <v>0.5</v>
      </c>
      <c r="R46" s="25">
        <v>0.005</v>
      </c>
      <c r="S46" s="16">
        <f t="shared" si="2"/>
        <v>1</v>
      </c>
      <c r="T46" s="24" t="s">
        <v>286</v>
      </c>
      <c r="U46" s="24" t="s">
        <v>287</v>
      </c>
      <c r="V46" s="24" t="s">
        <v>282</v>
      </c>
      <c r="W46" s="24">
        <v>13808603798</v>
      </c>
      <c r="X46" s="26">
        <v>1</v>
      </c>
      <c r="Y46" s="27"/>
    </row>
    <row r="47" s="4" customFormat="1" customHeight="1" spans="1:25">
      <c r="A47" s="16">
        <v>43</v>
      </c>
      <c r="B47" s="16">
        <v>65</v>
      </c>
      <c r="C47" s="16" t="s">
        <v>37</v>
      </c>
      <c r="D47" s="16" t="s">
        <v>288</v>
      </c>
      <c r="E47" s="16" t="s">
        <v>289</v>
      </c>
      <c r="F47" s="16" t="s">
        <v>290</v>
      </c>
      <c r="G47" s="16" t="s">
        <v>291</v>
      </c>
      <c r="H47" s="16" t="s">
        <v>292</v>
      </c>
      <c r="I47" s="16" t="s">
        <v>49</v>
      </c>
      <c r="J47" s="16" t="s">
        <v>50</v>
      </c>
      <c r="K47" s="16" t="s">
        <v>41</v>
      </c>
      <c r="L47" s="18">
        <v>100</v>
      </c>
      <c r="M47" s="19">
        <v>45065</v>
      </c>
      <c r="N47" s="19">
        <v>45431</v>
      </c>
      <c r="O47" s="16">
        <f t="shared" si="1"/>
        <v>366</v>
      </c>
      <c r="P47" s="20">
        <v>8.88</v>
      </c>
      <c r="Q47" s="24">
        <v>0.5</v>
      </c>
      <c r="R47" s="25">
        <v>0.005</v>
      </c>
      <c r="S47" s="16">
        <f t="shared" si="2"/>
        <v>1</v>
      </c>
      <c r="T47" s="24" t="s">
        <v>293</v>
      </c>
      <c r="U47" s="24" t="s">
        <v>294</v>
      </c>
      <c r="V47" s="24" t="s">
        <v>288</v>
      </c>
      <c r="W47" s="24">
        <v>18872207050</v>
      </c>
      <c r="X47" s="26">
        <v>1</v>
      </c>
      <c r="Y47" s="27"/>
    </row>
    <row r="48" s="4" customFormat="1" customHeight="1" spans="1:25">
      <c r="A48" s="16">
        <v>44</v>
      </c>
      <c r="B48" s="16">
        <v>66</v>
      </c>
      <c r="C48" s="16" t="s">
        <v>37</v>
      </c>
      <c r="D48" s="16" t="s">
        <v>295</v>
      </c>
      <c r="E48" s="16" t="s">
        <v>296</v>
      </c>
      <c r="F48" s="16" t="s">
        <v>297</v>
      </c>
      <c r="G48" s="16" t="s">
        <v>298</v>
      </c>
      <c r="H48" s="16" t="s">
        <v>127</v>
      </c>
      <c r="I48" s="16" t="s">
        <v>49</v>
      </c>
      <c r="J48" s="16" t="s">
        <v>190</v>
      </c>
      <c r="K48" s="16" t="s">
        <v>41</v>
      </c>
      <c r="L48" s="18">
        <v>97.1</v>
      </c>
      <c r="M48" s="19">
        <v>45058</v>
      </c>
      <c r="N48" s="19">
        <v>45424</v>
      </c>
      <c r="O48" s="16">
        <f t="shared" si="1"/>
        <v>366</v>
      </c>
      <c r="P48" s="20">
        <v>8.88</v>
      </c>
      <c r="Q48" s="24">
        <v>0.4855</v>
      </c>
      <c r="R48" s="25">
        <v>0.005</v>
      </c>
      <c r="S48" s="16">
        <f t="shared" si="2"/>
        <v>0.971</v>
      </c>
      <c r="T48" s="24" t="s">
        <v>299</v>
      </c>
      <c r="U48" s="24" t="s">
        <v>300</v>
      </c>
      <c r="V48" s="24" t="s">
        <v>295</v>
      </c>
      <c r="W48" s="24">
        <v>13971681650</v>
      </c>
      <c r="X48" s="26">
        <v>0.971</v>
      </c>
      <c r="Y48" s="27"/>
    </row>
    <row r="49" s="4" customFormat="1" customHeight="1" spans="1:25">
      <c r="A49" s="16">
        <v>45</v>
      </c>
      <c r="B49" s="16">
        <v>68</v>
      </c>
      <c r="C49" s="16" t="s">
        <v>37</v>
      </c>
      <c r="D49" s="16" t="s">
        <v>301</v>
      </c>
      <c r="E49" s="16" t="s">
        <v>302</v>
      </c>
      <c r="F49" s="16" t="s">
        <v>303</v>
      </c>
      <c r="G49" s="16" t="s">
        <v>304</v>
      </c>
      <c r="H49" s="16" t="s">
        <v>100</v>
      </c>
      <c r="I49" s="16" t="s">
        <v>49</v>
      </c>
      <c r="J49" s="16" t="s">
        <v>63</v>
      </c>
      <c r="K49" s="16" t="s">
        <v>41</v>
      </c>
      <c r="L49" s="18">
        <v>72</v>
      </c>
      <c r="M49" s="19">
        <v>45056</v>
      </c>
      <c r="N49" s="19">
        <v>45422</v>
      </c>
      <c r="O49" s="16">
        <f t="shared" si="1"/>
        <v>366</v>
      </c>
      <c r="P49" s="20">
        <v>8.88</v>
      </c>
      <c r="Q49" s="24">
        <v>0.36</v>
      </c>
      <c r="R49" s="25">
        <v>0.005</v>
      </c>
      <c r="S49" s="16">
        <f t="shared" si="2"/>
        <v>0.72</v>
      </c>
      <c r="T49" s="24" t="s">
        <v>305</v>
      </c>
      <c r="U49" s="24" t="s">
        <v>306</v>
      </c>
      <c r="V49" s="24" t="s">
        <v>301</v>
      </c>
      <c r="W49" s="24">
        <v>13871027738</v>
      </c>
      <c r="X49" s="26">
        <v>0.72</v>
      </c>
      <c r="Y49" s="27"/>
    </row>
    <row r="50" s="4" customFormat="1" customHeight="1" spans="1:25">
      <c r="A50" s="16">
        <v>46</v>
      </c>
      <c r="B50" s="16">
        <v>70</v>
      </c>
      <c r="C50" s="16" t="s">
        <v>37</v>
      </c>
      <c r="D50" s="16" t="s">
        <v>307</v>
      </c>
      <c r="E50" s="16" t="s">
        <v>308</v>
      </c>
      <c r="F50" s="16" t="str">
        <f t="shared" ref="F50:F53" si="10">D50</f>
        <v>湖北兴合茂商贸有限公司</v>
      </c>
      <c r="G50" s="16" t="str">
        <f t="shared" ref="G50:G53" si="11">E50</f>
        <v>91420100MA49J2YR9Q</v>
      </c>
      <c r="H50" s="16" t="s">
        <v>30</v>
      </c>
      <c r="I50" s="16" t="s">
        <v>31</v>
      </c>
      <c r="J50" s="16" t="s">
        <v>93</v>
      </c>
      <c r="K50" s="16" t="s">
        <v>309</v>
      </c>
      <c r="L50" s="18">
        <v>5</v>
      </c>
      <c r="M50" s="19">
        <v>45091</v>
      </c>
      <c r="N50" s="19">
        <v>45460</v>
      </c>
      <c r="O50" s="16">
        <f t="shared" si="1"/>
        <v>369</v>
      </c>
      <c r="P50" s="20">
        <v>9.5</v>
      </c>
      <c r="Q50" s="24">
        <v>0.05</v>
      </c>
      <c r="R50" s="25">
        <v>0.01</v>
      </c>
      <c r="S50" s="16">
        <f t="shared" si="2"/>
        <v>0.05</v>
      </c>
      <c r="T50" s="24" t="s">
        <v>310</v>
      </c>
      <c r="U50" s="24" t="s">
        <v>311</v>
      </c>
      <c r="V50" s="24" t="s">
        <v>312</v>
      </c>
      <c r="W50" s="24">
        <v>17683707206</v>
      </c>
      <c r="X50" s="26">
        <v>0.05</v>
      </c>
      <c r="Y50" s="27"/>
    </row>
    <row r="51" s="4" customFormat="1" customHeight="1" spans="1:25">
      <c r="A51" s="16">
        <v>47</v>
      </c>
      <c r="B51" s="16">
        <v>71</v>
      </c>
      <c r="C51" s="16" t="s">
        <v>27</v>
      </c>
      <c r="D51" s="16" t="s">
        <v>313</v>
      </c>
      <c r="E51" s="16" t="s">
        <v>314</v>
      </c>
      <c r="F51" s="16" t="str">
        <f t="shared" si="10"/>
        <v>武汉海亿新能源科技有限公司</v>
      </c>
      <c r="G51" s="16" t="s">
        <v>314</v>
      </c>
      <c r="H51" s="16" t="s">
        <v>30</v>
      </c>
      <c r="I51" s="16" t="s">
        <v>31</v>
      </c>
      <c r="J51" s="16" t="s">
        <v>63</v>
      </c>
      <c r="K51" s="16" t="s">
        <v>33</v>
      </c>
      <c r="L51" s="18">
        <v>500</v>
      </c>
      <c r="M51" s="19">
        <v>45091</v>
      </c>
      <c r="N51" s="19">
        <v>45456</v>
      </c>
      <c r="O51" s="16">
        <f t="shared" si="1"/>
        <v>365</v>
      </c>
      <c r="P51" s="20">
        <v>3.9</v>
      </c>
      <c r="Q51" s="24">
        <v>5</v>
      </c>
      <c r="R51" s="25">
        <v>0.01</v>
      </c>
      <c r="S51" s="16">
        <f t="shared" si="2"/>
        <v>5</v>
      </c>
      <c r="T51" s="24" t="s">
        <v>315</v>
      </c>
      <c r="U51" s="24" t="s">
        <v>316</v>
      </c>
      <c r="V51" s="24" t="s">
        <v>317</v>
      </c>
      <c r="W51" s="24">
        <v>18771146945</v>
      </c>
      <c r="X51" s="26">
        <v>5</v>
      </c>
      <c r="Y51" s="27"/>
    </row>
    <row r="52" s="4" customFormat="1" customHeight="1" spans="1:25">
      <c r="A52" s="16">
        <v>48</v>
      </c>
      <c r="B52" s="16">
        <v>72</v>
      </c>
      <c r="C52" s="16" t="s">
        <v>37</v>
      </c>
      <c r="D52" s="16" t="s">
        <v>318</v>
      </c>
      <c r="E52" s="16" t="s">
        <v>319</v>
      </c>
      <c r="F52" s="16" t="str">
        <f t="shared" si="10"/>
        <v>武汉信诚伟业商贸有限公司</v>
      </c>
      <c r="G52" s="16" t="str">
        <f t="shared" si="11"/>
        <v>91420111679115313X</v>
      </c>
      <c r="H52" s="16" t="s">
        <v>134</v>
      </c>
      <c r="I52" s="16" t="s">
        <v>31</v>
      </c>
      <c r="J52" s="16" t="s">
        <v>93</v>
      </c>
      <c r="K52" s="16" t="s">
        <v>41</v>
      </c>
      <c r="L52" s="18">
        <v>299</v>
      </c>
      <c r="M52" s="19">
        <v>45043</v>
      </c>
      <c r="N52" s="19">
        <v>45407</v>
      </c>
      <c r="O52" s="16">
        <f t="shared" si="1"/>
        <v>364</v>
      </c>
      <c r="P52" s="20">
        <v>6</v>
      </c>
      <c r="Q52" s="24">
        <v>1.495</v>
      </c>
      <c r="R52" s="25">
        <v>0.005</v>
      </c>
      <c r="S52" s="16">
        <f t="shared" si="2"/>
        <v>2.9818</v>
      </c>
      <c r="T52" s="24" t="s">
        <v>320</v>
      </c>
      <c r="U52" s="24" t="s">
        <v>321</v>
      </c>
      <c r="V52" s="24" t="s">
        <v>322</v>
      </c>
      <c r="W52" s="24">
        <v>13995515452</v>
      </c>
      <c r="X52" s="26">
        <v>2.9818</v>
      </c>
      <c r="Y52" s="27"/>
    </row>
    <row r="53" s="4" customFormat="1" customHeight="1" spans="1:25">
      <c r="A53" s="16">
        <v>49</v>
      </c>
      <c r="B53" s="16">
        <v>73</v>
      </c>
      <c r="C53" s="16" t="s">
        <v>37</v>
      </c>
      <c r="D53" s="16" t="s">
        <v>323</v>
      </c>
      <c r="E53" s="16" t="s">
        <v>324</v>
      </c>
      <c r="F53" s="16" t="str">
        <f t="shared" si="10"/>
        <v>武汉鑫汉东玻璃有限公司</v>
      </c>
      <c r="G53" s="16" t="str">
        <f t="shared" si="11"/>
        <v>91420113MA4KRW71X2</v>
      </c>
      <c r="H53" s="16" t="s">
        <v>292</v>
      </c>
      <c r="I53" s="16" t="s">
        <v>31</v>
      </c>
      <c r="J53" s="16" t="s">
        <v>63</v>
      </c>
      <c r="K53" s="16" t="s">
        <v>41</v>
      </c>
      <c r="L53" s="18">
        <v>158.7</v>
      </c>
      <c r="M53" s="19">
        <v>45036</v>
      </c>
      <c r="N53" s="19">
        <v>45402</v>
      </c>
      <c r="O53" s="16">
        <f t="shared" si="1"/>
        <v>366</v>
      </c>
      <c r="P53" s="20">
        <v>6</v>
      </c>
      <c r="Q53" s="24">
        <v>0.7935</v>
      </c>
      <c r="R53" s="25">
        <v>0.005</v>
      </c>
      <c r="S53" s="16">
        <f t="shared" si="2"/>
        <v>1.587</v>
      </c>
      <c r="T53" s="24" t="s">
        <v>325</v>
      </c>
      <c r="U53" s="24" t="s">
        <v>326</v>
      </c>
      <c r="V53" s="24" t="s">
        <v>327</v>
      </c>
      <c r="W53" s="24">
        <v>13995512121</v>
      </c>
      <c r="X53" s="26">
        <v>1.587</v>
      </c>
      <c r="Y53" s="27"/>
    </row>
    <row r="54" s="4" customFormat="1" customHeight="1" spans="1:25">
      <c r="A54" s="16">
        <v>50</v>
      </c>
      <c r="B54" s="16">
        <v>74</v>
      </c>
      <c r="C54" s="16" t="s">
        <v>37</v>
      </c>
      <c r="D54" s="16" t="s">
        <v>328</v>
      </c>
      <c r="E54" s="16" t="s">
        <v>329</v>
      </c>
      <c r="F54" s="16" t="s">
        <v>330</v>
      </c>
      <c r="G54" s="16" t="s">
        <v>331</v>
      </c>
      <c r="H54" s="16" t="s">
        <v>30</v>
      </c>
      <c r="I54" s="16" t="s">
        <v>49</v>
      </c>
      <c r="J54" s="16" t="s">
        <v>78</v>
      </c>
      <c r="K54" s="16" t="s">
        <v>41</v>
      </c>
      <c r="L54" s="18">
        <v>100</v>
      </c>
      <c r="M54" s="19">
        <v>45040</v>
      </c>
      <c r="N54" s="19">
        <v>45406</v>
      </c>
      <c r="O54" s="16">
        <f t="shared" si="1"/>
        <v>366</v>
      </c>
      <c r="P54" s="20">
        <v>8.88</v>
      </c>
      <c r="Q54" s="24">
        <v>0.5</v>
      </c>
      <c r="R54" s="25">
        <v>0.005</v>
      </c>
      <c r="S54" s="16">
        <f t="shared" si="2"/>
        <v>1</v>
      </c>
      <c r="T54" s="24" t="s">
        <v>332</v>
      </c>
      <c r="U54" s="24" t="s">
        <v>333</v>
      </c>
      <c r="V54" s="24" t="s">
        <v>328</v>
      </c>
      <c r="W54" s="24">
        <v>18671627299</v>
      </c>
      <c r="X54" s="26">
        <v>1</v>
      </c>
      <c r="Y54" s="27"/>
    </row>
    <row r="55" s="4" customFormat="1" customHeight="1" spans="1:25">
      <c r="A55" s="16">
        <v>51</v>
      </c>
      <c r="B55" s="16">
        <v>75</v>
      </c>
      <c r="C55" s="16" t="s">
        <v>37</v>
      </c>
      <c r="D55" s="16" t="s">
        <v>334</v>
      </c>
      <c r="E55" s="16" t="s">
        <v>335</v>
      </c>
      <c r="F55" s="16" t="s">
        <v>336</v>
      </c>
      <c r="G55" s="16" t="s">
        <v>337</v>
      </c>
      <c r="H55" s="16" t="s">
        <v>100</v>
      </c>
      <c r="I55" s="16" t="s">
        <v>49</v>
      </c>
      <c r="J55" s="16" t="s">
        <v>50</v>
      </c>
      <c r="K55" s="16" t="s">
        <v>41</v>
      </c>
      <c r="L55" s="18">
        <v>100</v>
      </c>
      <c r="M55" s="19">
        <v>45043</v>
      </c>
      <c r="N55" s="19">
        <v>45409</v>
      </c>
      <c r="O55" s="16">
        <f t="shared" si="1"/>
        <v>366</v>
      </c>
      <c r="P55" s="20">
        <v>8.88</v>
      </c>
      <c r="Q55" s="24">
        <v>0.5</v>
      </c>
      <c r="R55" s="25">
        <v>0.005</v>
      </c>
      <c r="S55" s="16">
        <f t="shared" si="2"/>
        <v>1</v>
      </c>
      <c r="T55" s="24" t="s">
        <v>338</v>
      </c>
      <c r="U55" s="24" t="s">
        <v>339</v>
      </c>
      <c r="V55" s="24" t="s">
        <v>334</v>
      </c>
      <c r="W55" s="24">
        <v>13185858535</v>
      </c>
      <c r="X55" s="26">
        <v>1</v>
      </c>
      <c r="Y55" s="27"/>
    </row>
    <row r="56" s="4" customFormat="1" customHeight="1" spans="1:25">
      <c r="A56" s="16">
        <v>52</v>
      </c>
      <c r="B56" s="16">
        <v>76</v>
      </c>
      <c r="C56" s="16" t="s">
        <v>37</v>
      </c>
      <c r="D56" s="16" t="s">
        <v>340</v>
      </c>
      <c r="E56" s="16" t="s">
        <v>341</v>
      </c>
      <c r="F56" s="16" t="s">
        <v>342</v>
      </c>
      <c r="G56" s="16" t="s">
        <v>343</v>
      </c>
      <c r="H56" s="16" t="s">
        <v>134</v>
      </c>
      <c r="I56" s="16" t="s">
        <v>49</v>
      </c>
      <c r="J56" s="16" t="s">
        <v>85</v>
      </c>
      <c r="K56" s="16" t="s">
        <v>41</v>
      </c>
      <c r="L56" s="18">
        <v>80</v>
      </c>
      <c r="M56" s="19">
        <v>45043</v>
      </c>
      <c r="N56" s="19">
        <v>45409</v>
      </c>
      <c r="O56" s="16">
        <f t="shared" si="1"/>
        <v>366</v>
      </c>
      <c r="P56" s="20">
        <v>8.88</v>
      </c>
      <c r="Q56" s="24">
        <v>0.4</v>
      </c>
      <c r="R56" s="25">
        <v>0.005</v>
      </c>
      <c r="S56" s="16">
        <f t="shared" si="2"/>
        <v>0.8</v>
      </c>
      <c r="T56" s="24" t="s">
        <v>344</v>
      </c>
      <c r="U56" s="24" t="s">
        <v>345</v>
      </c>
      <c r="V56" s="24" t="s">
        <v>340</v>
      </c>
      <c r="W56" s="24">
        <v>18631736786</v>
      </c>
      <c r="X56" s="26">
        <v>0.8</v>
      </c>
      <c r="Y56" s="27"/>
    </row>
    <row r="57" s="4" customFormat="1" customHeight="1" spans="1:25">
      <c r="A57" s="16">
        <v>53</v>
      </c>
      <c r="B57" s="16">
        <v>78</v>
      </c>
      <c r="C57" s="16" t="s">
        <v>37</v>
      </c>
      <c r="D57" s="16" t="s">
        <v>346</v>
      </c>
      <c r="E57" s="16" t="s">
        <v>347</v>
      </c>
      <c r="F57" s="16" t="s">
        <v>348</v>
      </c>
      <c r="G57" s="16" t="s">
        <v>349</v>
      </c>
      <c r="H57" s="16" t="s">
        <v>149</v>
      </c>
      <c r="I57" s="16" t="s">
        <v>49</v>
      </c>
      <c r="J57" s="16" t="s">
        <v>58</v>
      </c>
      <c r="K57" s="16" t="s">
        <v>41</v>
      </c>
      <c r="L57" s="18">
        <v>66</v>
      </c>
      <c r="M57" s="19">
        <v>45039</v>
      </c>
      <c r="N57" s="19">
        <v>45405</v>
      </c>
      <c r="O57" s="16">
        <f t="shared" si="1"/>
        <v>366</v>
      </c>
      <c r="P57" s="20">
        <v>8.88</v>
      </c>
      <c r="Q57" s="24">
        <v>0.33</v>
      </c>
      <c r="R57" s="25">
        <v>0.005</v>
      </c>
      <c r="S57" s="16">
        <f t="shared" si="2"/>
        <v>0.66</v>
      </c>
      <c r="T57" s="24" t="s">
        <v>350</v>
      </c>
      <c r="U57" s="24" t="s">
        <v>351</v>
      </c>
      <c r="V57" s="24" t="s">
        <v>346</v>
      </c>
      <c r="W57" s="24">
        <v>13871046182</v>
      </c>
      <c r="X57" s="26">
        <v>0.66</v>
      </c>
      <c r="Y57" s="27"/>
    </row>
    <row r="58" s="4" customFormat="1" customHeight="1" spans="1:25">
      <c r="A58" s="16">
        <v>54</v>
      </c>
      <c r="B58" s="16">
        <v>79</v>
      </c>
      <c r="C58" s="16" t="s">
        <v>37</v>
      </c>
      <c r="D58" s="16" t="s">
        <v>352</v>
      </c>
      <c r="E58" s="16" t="s">
        <v>353</v>
      </c>
      <c r="F58" s="16" t="s">
        <v>354</v>
      </c>
      <c r="G58" s="16" t="s">
        <v>355</v>
      </c>
      <c r="H58" s="16" t="s">
        <v>165</v>
      </c>
      <c r="I58" s="16" t="s">
        <v>49</v>
      </c>
      <c r="J58" s="16" t="s">
        <v>50</v>
      </c>
      <c r="K58" s="16" t="s">
        <v>41</v>
      </c>
      <c r="L58" s="18">
        <v>47</v>
      </c>
      <c r="M58" s="19">
        <v>45036</v>
      </c>
      <c r="N58" s="19">
        <v>45402</v>
      </c>
      <c r="O58" s="16">
        <f t="shared" si="1"/>
        <v>366</v>
      </c>
      <c r="P58" s="20">
        <v>8.88</v>
      </c>
      <c r="Q58" s="24">
        <v>0.235</v>
      </c>
      <c r="R58" s="25">
        <v>0.005</v>
      </c>
      <c r="S58" s="16">
        <f t="shared" si="2"/>
        <v>0.47</v>
      </c>
      <c r="T58" s="24" t="s">
        <v>356</v>
      </c>
      <c r="U58" s="24" t="s">
        <v>357</v>
      </c>
      <c r="V58" s="24" t="s">
        <v>352</v>
      </c>
      <c r="W58" s="24">
        <v>13315997777</v>
      </c>
      <c r="X58" s="26">
        <v>0.47</v>
      </c>
      <c r="Y58" s="27"/>
    </row>
    <row r="59" s="4" customFormat="1" customHeight="1" spans="1:25">
      <c r="A59" s="16">
        <v>55</v>
      </c>
      <c r="B59" s="16">
        <v>80</v>
      </c>
      <c r="C59" s="16" t="s">
        <v>37</v>
      </c>
      <c r="D59" s="16" t="s">
        <v>358</v>
      </c>
      <c r="E59" s="16" t="s">
        <v>359</v>
      </c>
      <c r="F59" s="16" t="str">
        <f t="shared" ref="F59:F66" si="12">D59</f>
        <v>湖北金润德环保技术有限公司</v>
      </c>
      <c r="G59" s="16" t="str">
        <f t="shared" ref="G59:G66" si="13">E59</f>
        <v>914201000591812216</v>
      </c>
      <c r="H59" s="16" t="s">
        <v>30</v>
      </c>
      <c r="I59" s="16" t="s">
        <v>31</v>
      </c>
      <c r="J59" s="16" t="s">
        <v>85</v>
      </c>
      <c r="K59" s="16" t="s">
        <v>360</v>
      </c>
      <c r="L59" s="18">
        <v>590</v>
      </c>
      <c r="M59" s="19">
        <v>45093</v>
      </c>
      <c r="N59" s="19">
        <v>45457</v>
      </c>
      <c r="O59" s="16">
        <f t="shared" si="1"/>
        <v>364</v>
      </c>
      <c r="P59" s="20">
        <v>4.6</v>
      </c>
      <c r="Q59" s="24">
        <v>2.95</v>
      </c>
      <c r="R59" s="25">
        <v>0.005</v>
      </c>
      <c r="S59" s="16">
        <f t="shared" si="2"/>
        <v>5.8838</v>
      </c>
      <c r="T59" s="24" t="s">
        <v>361</v>
      </c>
      <c r="U59" s="24" t="s">
        <v>362</v>
      </c>
      <c r="V59" s="24" t="s">
        <v>363</v>
      </c>
      <c r="W59" s="24">
        <v>13807172037</v>
      </c>
      <c r="X59" s="26">
        <v>5.8838</v>
      </c>
      <c r="Y59" s="27"/>
    </row>
    <row r="60" s="4" customFormat="1" customHeight="1" spans="1:25">
      <c r="A60" s="16">
        <v>56</v>
      </c>
      <c r="B60" s="16">
        <v>81</v>
      </c>
      <c r="C60" s="16" t="s">
        <v>37</v>
      </c>
      <c r="D60" s="16" t="s">
        <v>364</v>
      </c>
      <c r="E60" s="16" t="s">
        <v>365</v>
      </c>
      <c r="F60" s="16" t="str">
        <f t="shared" si="12"/>
        <v>武汉万德智新科技股份有限公司</v>
      </c>
      <c r="G60" s="16" t="str">
        <f t="shared" si="13"/>
        <v>91420111717952025L</v>
      </c>
      <c r="H60" s="16" t="s">
        <v>134</v>
      </c>
      <c r="I60" s="16" t="s">
        <v>31</v>
      </c>
      <c r="J60" s="16" t="s">
        <v>50</v>
      </c>
      <c r="K60" s="16" t="s">
        <v>366</v>
      </c>
      <c r="L60" s="18">
        <v>300</v>
      </c>
      <c r="M60" s="19">
        <v>45107</v>
      </c>
      <c r="N60" s="19">
        <v>45464</v>
      </c>
      <c r="O60" s="16">
        <f t="shared" si="1"/>
        <v>357</v>
      </c>
      <c r="P60" s="20">
        <v>4.05</v>
      </c>
      <c r="Q60" s="24">
        <v>1.5</v>
      </c>
      <c r="R60" s="25">
        <v>0.005</v>
      </c>
      <c r="S60" s="16">
        <f t="shared" si="2"/>
        <v>2.9342</v>
      </c>
      <c r="T60" s="24" t="s">
        <v>367</v>
      </c>
      <c r="U60" s="24" t="s">
        <v>368</v>
      </c>
      <c r="V60" s="24" t="s">
        <v>369</v>
      </c>
      <c r="W60" s="24">
        <v>15827087363</v>
      </c>
      <c r="X60" s="26">
        <v>2.9342</v>
      </c>
      <c r="Y60" s="27"/>
    </row>
    <row r="61" s="4" customFormat="1" customHeight="1" spans="1:25">
      <c r="A61" s="16">
        <v>57</v>
      </c>
      <c r="B61" s="16">
        <v>83</v>
      </c>
      <c r="C61" s="16" t="s">
        <v>37</v>
      </c>
      <c r="D61" s="16" t="s">
        <v>370</v>
      </c>
      <c r="E61" s="16" t="s">
        <v>371</v>
      </c>
      <c r="F61" s="16" t="str">
        <f t="shared" si="12"/>
        <v>武汉康华数海科技有限公司</v>
      </c>
      <c r="G61" s="16" t="str">
        <f t="shared" si="13"/>
        <v>91420106MA4KLXNP89</v>
      </c>
      <c r="H61" s="16" t="s">
        <v>30</v>
      </c>
      <c r="I61" s="16" t="s">
        <v>31</v>
      </c>
      <c r="J61" s="16" t="s">
        <v>32</v>
      </c>
      <c r="K61" s="16" t="s">
        <v>360</v>
      </c>
      <c r="L61" s="18">
        <v>130</v>
      </c>
      <c r="M61" s="19">
        <v>45065</v>
      </c>
      <c r="N61" s="19">
        <v>45422</v>
      </c>
      <c r="O61" s="16">
        <f t="shared" si="1"/>
        <v>357</v>
      </c>
      <c r="P61" s="20">
        <v>4.95</v>
      </c>
      <c r="Q61" s="24">
        <v>0.65</v>
      </c>
      <c r="R61" s="25">
        <v>0.005</v>
      </c>
      <c r="S61" s="16">
        <f t="shared" si="2"/>
        <v>1.2715</v>
      </c>
      <c r="T61" s="24" t="s">
        <v>372</v>
      </c>
      <c r="U61" s="24" t="s">
        <v>373</v>
      </c>
      <c r="V61" s="24" t="s">
        <v>374</v>
      </c>
      <c r="W61" s="24">
        <v>13317186688</v>
      </c>
      <c r="X61" s="26">
        <v>1.2715</v>
      </c>
      <c r="Y61" s="27"/>
    </row>
    <row r="62" s="4" customFormat="1" customHeight="1" spans="1:25">
      <c r="A62" s="16">
        <v>58</v>
      </c>
      <c r="B62" s="16">
        <v>84</v>
      </c>
      <c r="C62" s="16" t="s">
        <v>37</v>
      </c>
      <c r="D62" s="16" t="s">
        <v>375</v>
      </c>
      <c r="E62" s="16" t="s">
        <v>376</v>
      </c>
      <c r="F62" s="16" t="str">
        <f t="shared" si="12"/>
        <v>福力兔云采（湖北）科技有限公司</v>
      </c>
      <c r="G62" s="16" t="str">
        <f t="shared" si="13"/>
        <v>91420111MA4KYJCN48</v>
      </c>
      <c r="H62" s="16" t="s">
        <v>134</v>
      </c>
      <c r="I62" s="16" t="s">
        <v>31</v>
      </c>
      <c r="J62" s="16" t="s">
        <v>85</v>
      </c>
      <c r="K62" s="16" t="s">
        <v>360</v>
      </c>
      <c r="L62" s="18">
        <v>100</v>
      </c>
      <c r="M62" s="19">
        <v>45103</v>
      </c>
      <c r="N62" s="19">
        <v>45460</v>
      </c>
      <c r="O62" s="16">
        <f t="shared" si="1"/>
        <v>357</v>
      </c>
      <c r="P62" s="20">
        <v>4</v>
      </c>
      <c r="Q62" s="24">
        <v>0.5</v>
      </c>
      <c r="R62" s="25">
        <v>0.005</v>
      </c>
      <c r="S62" s="16">
        <f t="shared" si="2"/>
        <v>0.978</v>
      </c>
      <c r="T62" s="24" t="s">
        <v>377</v>
      </c>
      <c r="U62" s="24" t="s">
        <v>378</v>
      </c>
      <c r="V62" s="24" t="s">
        <v>379</v>
      </c>
      <c r="W62" s="24">
        <v>15972065434</v>
      </c>
      <c r="X62" s="26">
        <v>0.978</v>
      </c>
      <c r="Y62" s="27"/>
    </row>
    <row r="63" s="4" customFormat="1" customHeight="1" spans="1:25">
      <c r="A63" s="16">
        <v>59</v>
      </c>
      <c r="B63" s="16">
        <v>85</v>
      </c>
      <c r="C63" s="16" t="s">
        <v>37</v>
      </c>
      <c r="D63" s="16" t="s">
        <v>380</v>
      </c>
      <c r="E63" s="16" t="s">
        <v>381</v>
      </c>
      <c r="F63" s="16" t="str">
        <f t="shared" si="12"/>
        <v>武汉聚优力建筑装饰工程有限公司</v>
      </c>
      <c r="G63" s="16" t="str">
        <f t="shared" si="13"/>
        <v>914201033336084795</v>
      </c>
      <c r="H63" s="16" t="s">
        <v>100</v>
      </c>
      <c r="I63" s="16" t="s">
        <v>31</v>
      </c>
      <c r="J63" s="16" t="s">
        <v>93</v>
      </c>
      <c r="K63" s="16" t="s">
        <v>41</v>
      </c>
      <c r="L63" s="18">
        <v>400</v>
      </c>
      <c r="M63" s="19">
        <v>45070</v>
      </c>
      <c r="N63" s="19">
        <v>45348</v>
      </c>
      <c r="O63" s="16">
        <f t="shared" si="1"/>
        <v>278</v>
      </c>
      <c r="P63" s="20">
        <v>6</v>
      </c>
      <c r="Q63" s="24">
        <v>2</v>
      </c>
      <c r="R63" s="25">
        <v>0.005</v>
      </c>
      <c r="S63" s="16">
        <f t="shared" si="2"/>
        <v>3.0465</v>
      </c>
      <c r="T63" s="24" t="s">
        <v>382</v>
      </c>
      <c r="U63" s="24" t="s">
        <v>383</v>
      </c>
      <c r="V63" s="24" t="s">
        <v>384</v>
      </c>
      <c r="W63" s="24">
        <v>18602703529</v>
      </c>
      <c r="X63" s="26">
        <v>3.0465</v>
      </c>
      <c r="Y63" s="27"/>
    </row>
    <row r="64" s="4" customFormat="1" customHeight="1" spans="1:25">
      <c r="A64" s="16">
        <v>60</v>
      </c>
      <c r="B64" s="16">
        <v>86</v>
      </c>
      <c r="C64" s="16" t="s">
        <v>37</v>
      </c>
      <c r="D64" s="16" t="s">
        <v>385</v>
      </c>
      <c r="E64" s="16" t="s">
        <v>386</v>
      </c>
      <c r="F64" s="16" t="str">
        <f t="shared" si="12"/>
        <v>武汉乐成建设工程有限公司</v>
      </c>
      <c r="G64" s="16" t="str">
        <f t="shared" si="13"/>
        <v>91420112666789140Q</v>
      </c>
      <c r="H64" s="16" t="s">
        <v>100</v>
      </c>
      <c r="I64" s="16" t="s">
        <v>31</v>
      </c>
      <c r="J64" s="16" t="s">
        <v>78</v>
      </c>
      <c r="K64" s="16" t="s">
        <v>41</v>
      </c>
      <c r="L64" s="18">
        <v>240</v>
      </c>
      <c r="M64" s="19">
        <v>45083</v>
      </c>
      <c r="N64" s="19">
        <v>45449</v>
      </c>
      <c r="O64" s="16">
        <f t="shared" si="1"/>
        <v>366</v>
      </c>
      <c r="P64" s="20">
        <v>6</v>
      </c>
      <c r="Q64" s="24">
        <v>1.2</v>
      </c>
      <c r="R64" s="25">
        <v>0.005</v>
      </c>
      <c r="S64" s="16">
        <f t="shared" si="2"/>
        <v>2.4</v>
      </c>
      <c r="T64" s="24" t="s">
        <v>387</v>
      </c>
      <c r="U64" s="24" t="s">
        <v>388</v>
      </c>
      <c r="V64" s="24" t="s">
        <v>389</v>
      </c>
      <c r="W64" s="24">
        <v>2785641913</v>
      </c>
      <c r="X64" s="26">
        <v>2.4</v>
      </c>
      <c r="Y64" s="27"/>
    </row>
    <row r="65" s="4" customFormat="1" customHeight="1" spans="1:25">
      <c r="A65" s="16">
        <v>61</v>
      </c>
      <c r="B65" s="16">
        <v>88</v>
      </c>
      <c r="C65" s="16" t="s">
        <v>37</v>
      </c>
      <c r="D65" s="16" t="s">
        <v>390</v>
      </c>
      <c r="E65" s="16" t="s">
        <v>391</v>
      </c>
      <c r="F65" s="16" t="str">
        <f t="shared" si="12"/>
        <v>武汉显尧建筑装饰设计工程有限公司</v>
      </c>
      <c r="G65" s="16" t="str">
        <f t="shared" si="13"/>
        <v>91420106303309523P</v>
      </c>
      <c r="H65" s="16" t="s">
        <v>57</v>
      </c>
      <c r="I65" s="16" t="s">
        <v>31</v>
      </c>
      <c r="J65" s="16" t="s">
        <v>78</v>
      </c>
      <c r="K65" s="16" t="s">
        <v>41</v>
      </c>
      <c r="L65" s="18">
        <v>110</v>
      </c>
      <c r="M65" s="19">
        <v>45082</v>
      </c>
      <c r="N65" s="19">
        <v>45448</v>
      </c>
      <c r="O65" s="16">
        <f t="shared" si="1"/>
        <v>366</v>
      </c>
      <c r="P65" s="20">
        <v>6</v>
      </c>
      <c r="Q65" s="24">
        <v>0.55</v>
      </c>
      <c r="R65" s="25">
        <v>0.005</v>
      </c>
      <c r="S65" s="16">
        <f t="shared" si="2"/>
        <v>1.1</v>
      </c>
      <c r="T65" s="24" t="s">
        <v>392</v>
      </c>
      <c r="U65" s="24" t="s">
        <v>393</v>
      </c>
      <c r="V65" s="24" t="s">
        <v>394</v>
      </c>
      <c r="W65" s="24">
        <v>2788039835</v>
      </c>
      <c r="X65" s="26">
        <v>1.1</v>
      </c>
      <c r="Y65" s="27"/>
    </row>
    <row r="66" s="4" customFormat="1" customHeight="1" spans="1:25">
      <c r="A66" s="16">
        <v>62</v>
      </c>
      <c r="B66" s="16">
        <v>89</v>
      </c>
      <c r="C66" s="16" t="s">
        <v>37</v>
      </c>
      <c r="D66" s="16" t="s">
        <v>395</v>
      </c>
      <c r="E66" s="16" t="s">
        <v>396</v>
      </c>
      <c r="F66" s="16" t="str">
        <f t="shared" si="12"/>
        <v>武汉全景园林有限公司</v>
      </c>
      <c r="G66" s="16" t="str">
        <f t="shared" si="13"/>
        <v>91420111MA4L0HDU8J</v>
      </c>
      <c r="H66" s="16" t="s">
        <v>134</v>
      </c>
      <c r="I66" s="16" t="s">
        <v>31</v>
      </c>
      <c r="J66" s="16" t="s">
        <v>78</v>
      </c>
      <c r="K66" s="16" t="s">
        <v>41</v>
      </c>
      <c r="L66" s="18">
        <v>102.4</v>
      </c>
      <c r="M66" s="19">
        <v>45086</v>
      </c>
      <c r="N66" s="19">
        <v>45452</v>
      </c>
      <c r="O66" s="16">
        <f t="shared" si="1"/>
        <v>366</v>
      </c>
      <c r="P66" s="20">
        <v>6</v>
      </c>
      <c r="Q66" s="24">
        <v>0.512</v>
      </c>
      <c r="R66" s="25">
        <v>0.005</v>
      </c>
      <c r="S66" s="16">
        <f t="shared" si="2"/>
        <v>1.024</v>
      </c>
      <c r="T66" s="24" t="s">
        <v>397</v>
      </c>
      <c r="U66" s="24" t="s">
        <v>398</v>
      </c>
      <c r="V66" s="24" t="s">
        <v>399</v>
      </c>
      <c r="W66" s="24">
        <v>18071500227</v>
      </c>
      <c r="X66" s="26">
        <v>1.024</v>
      </c>
      <c r="Y66" s="27"/>
    </row>
    <row r="67" s="4" customFormat="1" customHeight="1" spans="1:25">
      <c r="A67" s="16">
        <v>63</v>
      </c>
      <c r="B67" s="16">
        <v>90</v>
      </c>
      <c r="C67" s="16" t="s">
        <v>37</v>
      </c>
      <c r="D67" s="16" t="s">
        <v>400</v>
      </c>
      <c r="E67" s="16" t="s">
        <v>401</v>
      </c>
      <c r="F67" s="16" t="s">
        <v>402</v>
      </c>
      <c r="G67" s="16" t="s">
        <v>403</v>
      </c>
      <c r="H67" s="16" t="s">
        <v>100</v>
      </c>
      <c r="I67" s="16" t="s">
        <v>49</v>
      </c>
      <c r="J67" s="16" t="s">
        <v>93</v>
      </c>
      <c r="K67" s="16" t="s">
        <v>41</v>
      </c>
      <c r="L67" s="18">
        <v>100</v>
      </c>
      <c r="M67" s="19">
        <v>45084</v>
      </c>
      <c r="N67" s="19">
        <v>45450</v>
      </c>
      <c r="O67" s="16">
        <f t="shared" si="1"/>
        <v>366</v>
      </c>
      <c r="P67" s="20">
        <v>8.88</v>
      </c>
      <c r="Q67" s="24">
        <v>0.5</v>
      </c>
      <c r="R67" s="25">
        <v>0.005</v>
      </c>
      <c r="S67" s="16">
        <f t="shared" si="2"/>
        <v>1</v>
      </c>
      <c r="T67" s="24" t="s">
        <v>404</v>
      </c>
      <c r="U67" s="24" t="s">
        <v>405</v>
      </c>
      <c r="V67" s="24" t="s">
        <v>400</v>
      </c>
      <c r="W67" s="24">
        <v>15827088629</v>
      </c>
      <c r="X67" s="26">
        <v>1</v>
      </c>
      <c r="Y67" s="27"/>
    </row>
    <row r="68" s="4" customFormat="1" customHeight="1" spans="1:25">
      <c r="A68" s="16">
        <v>64</v>
      </c>
      <c r="B68" s="16">
        <v>91</v>
      </c>
      <c r="C68" s="16" t="s">
        <v>37</v>
      </c>
      <c r="D68" s="16" t="s">
        <v>406</v>
      </c>
      <c r="E68" s="16" t="s">
        <v>407</v>
      </c>
      <c r="F68" s="16" t="s">
        <v>408</v>
      </c>
      <c r="G68" s="16" t="s">
        <v>409</v>
      </c>
      <c r="H68" s="16" t="s">
        <v>100</v>
      </c>
      <c r="I68" s="16" t="s">
        <v>49</v>
      </c>
      <c r="J68" s="16" t="s">
        <v>93</v>
      </c>
      <c r="K68" s="16" t="s">
        <v>41</v>
      </c>
      <c r="L68" s="18">
        <v>100</v>
      </c>
      <c r="M68" s="19">
        <v>45079</v>
      </c>
      <c r="N68" s="19">
        <v>45473</v>
      </c>
      <c r="O68" s="16">
        <f t="shared" si="1"/>
        <v>394</v>
      </c>
      <c r="P68" s="20">
        <v>8.88</v>
      </c>
      <c r="Q68" s="24">
        <v>0.5</v>
      </c>
      <c r="R68" s="25">
        <v>0.005</v>
      </c>
      <c r="S68" s="16">
        <f t="shared" si="2"/>
        <v>1</v>
      </c>
      <c r="T68" s="24" t="s">
        <v>410</v>
      </c>
      <c r="U68" s="24" t="s">
        <v>411</v>
      </c>
      <c r="V68" s="24" t="s">
        <v>406</v>
      </c>
      <c r="W68" s="24">
        <v>13476187304</v>
      </c>
      <c r="X68" s="26">
        <v>1</v>
      </c>
      <c r="Y68" s="27"/>
    </row>
    <row r="69" s="4" customFormat="1" customHeight="1" spans="1:25">
      <c r="A69" s="16">
        <v>65</v>
      </c>
      <c r="B69" s="16">
        <v>92</v>
      </c>
      <c r="C69" s="16" t="s">
        <v>37</v>
      </c>
      <c r="D69" s="16" t="s">
        <v>412</v>
      </c>
      <c r="E69" s="16" t="s">
        <v>413</v>
      </c>
      <c r="F69" s="16" t="s">
        <v>414</v>
      </c>
      <c r="G69" s="16" t="s">
        <v>415</v>
      </c>
      <c r="H69" s="16" t="s">
        <v>40</v>
      </c>
      <c r="I69" s="16" t="s">
        <v>49</v>
      </c>
      <c r="J69" s="16" t="s">
        <v>78</v>
      </c>
      <c r="K69" s="16" t="s">
        <v>41</v>
      </c>
      <c r="L69" s="18">
        <v>100</v>
      </c>
      <c r="M69" s="19">
        <v>45082</v>
      </c>
      <c r="N69" s="19">
        <v>45463</v>
      </c>
      <c r="O69" s="16">
        <f t="shared" ref="O69:O125" si="14">N69-M69</f>
        <v>381</v>
      </c>
      <c r="P69" s="20">
        <v>8.88</v>
      </c>
      <c r="Q69" s="24">
        <v>0.5</v>
      </c>
      <c r="R69" s="25">
        <v>0.005</v>
      </c>
      <c r="S69" s="16">
        <f t="shared" ref="S69:S125" si="15">ROUNDDOWN(L69*1%*IF(O69&gt;365,365,O69)/365,4)</f>
        <v>1</v>
      </c>
      <c r="T69" s="24" t="s">
        <v>416</v>
      </c>
      <c r="U69" s="24" t="s">
        <v>417</v>
      </c>
      <c r="V69" s="24" t="s">
        <v>412</v>
      </c>
      <c r="W69" s="24">
        <v>13774142661</v>
      </c>
      <c r="X69" s="26">
        <v>1</v>
      </c>
      <c r="Y69" s="27"/>
    </row>
    <row r="70" s="4" customFormat="1" customHeight="1" spans="1:25">
      <c r="A70" s="16">
        <v>66</v>
      </c>
      <c r="B70" s="16">
        <v>93</v>
      </c>
      <c r="C70" s="16" t="s">
        <v>37</v>
      </c>
      <c r="D70" s="16" t="s">
        <v>418</v>
      </c>
      <c r="E70" s="16" t="s">
        <v>419</v>
      </c>
      <c r="F70" s="16" t="str">
        <f t="shared" ref="F70:F77" si="16">D70</f>
        <v>武汉卓信机电工程有限公司</v>
      </c>
      <c r="G70" s="16" t="str">
        <f t="shared" ref="G70:G77" si="17">E70</f>
        <v>91420100669514804F</v>
      </c>
      <c r="H70" s="16" t="s">
        <v>30</v>
      </c>
      <c r="I70" s="16" t="s">
        <v>31</v>
      </c>
      <c r="J70" s="16" t="s">
        <v>85</v>
      </c>
      <c r="K70" s="16" t="s">
        <v>41</v>
      </c>
      <c r="L70" s="18">
        <v>80</v>
      </c>
      <c r="M70" s="19">
        <v>45071</v>
      </c>
      <c r="N70" s="19">
        <v>45369</v>
      </c>
      <c r="O70" s="16">
        <f t="shared" si="14"/>
        <v>298</v>
      </c>
      <c r="P70" s="20">
        <v>6</v>
      </c>
      <c r="Q70" s="24">
        <v>0.4</v>
      </c>
      <c r="R70" s="25">
        <v>0.005</v>
      </c>
      <c r="S70" s="16">
        <f t="shared" si="15"/>
        <v>0.6531</v>
      </c>
      <c r="T70" s="24" t="s">
        <v>420</v>
      </c>
      <c r="U70" s="24" t="s">
        <v>421</v>
      </c>
      <c r="V70" s="24" t="s">
        <v>422</v>
      </c>
      <c r="W70" s="24">
        <v>15617966694</v>
      </c>
      <c r="X70" s="26">
        <v>0.6531</v>
      </c>
      <c r="Y70" s="27"/>
    </row>
    <row r="71" s="4" customFormat="1" customHeight="1" spans="1:25">
      <c r="A71" s="16">
        <v>67</v>
      </c>
      <c r="B71" s="16">
        <v>94</v>
      </c>
      <c r="C71" s="16" t="s">
        <v>37</v>
      </c>
      <c r="D71" s="16" t="s">
        <v>423</v>
      </c>
      <c r="E71" s="16" t="s">
        <v>424</v>
      </c>
      <c r="F71" s="16" t="str">
        <f t="shared" si="16"/>
        <v>湖北玄众建设有限公司</v>
      </c>
      <c r="G71" s="16" t="str">
        <f t="shared" si="17"/>
        <v>91420102303515116F</v>
      </c>
      <c r="H71" s="16" t="s">
        <v>40</v>
      </c>
      <c r="I71" s="16" t="s">
        <v>31</v>
      </c>
      <c r="J71" s="16" t="s">
        <v>78</v>
      </c>
      <c r="K71" s="16" t="s">
        <v>41</v>
      </c>
      <c r="L71" s="18">
        <v>230</v>
      </c>
      <c r="M71" s="19">
        <v>45071</v>
      </c>
      <c r="N71" s="19">
        <v>45437</v>
      </c>
      <c r="O71" s="16">
        <f t="shared" si="14"/>
        <v>366</v>
      </c>
      <c r="P71" s="20">
        <v>6</v>
      </c>
      <c r="Q71" s="24">
        <v>1.15</v>
      </c>
      <c r="R71" s="25">
        <v>0.005</v>
      </c>
      <c r="S71" s="16">
        <f t="shared" si="15"/>
        <v>2.3</v>
      </c>
      <c r="T71" s="24" t="s">
        <v>425</v>
      </c>
      <c r="U71" s="24" t="s">
        <v>426</v>
      </c>
      <c r="V71" s="24" t="s">
        <v>427</v>
      </c>
      <c r="W71" s="24">
        <v>18571568742</v>
      </c>
      <c r="X71" s="26">
        <v>2.3</v>
      </c>
      <c r="Y71" s="27"/>
    </row>
    <row r="72" s="4" customFormat="1" customHeight="1" spans="1:25">
      <c r="A72" s="16">
        <v>68</v>
      </c>
      <c r="B72" s="16">
        <v>101</v>
      </c>
      <c r="C72" s="16" t="s">
        <v>37</v>
      </c>
      <c r="D72" s="16" t="s">
        <v>375</v>
      </c>
      <c r="E72" s="16" t="s">
        <v>376</v>
      </c>
      <c r="F72" s="16" t="str">
        <f t="shared" si="16"/>
        <v>福力兔云采（湖北）科技有限公司</v>
      </c>
      <c r="G72" s="16" t="str">
        <f t="shared" si="17"/>
        <v>91420111MA4KYJCN48</v>
      </c>
      <c r="H72" s="16" t="s">
        <v>134</v>
      </c>
      <c r="I72" s="16" t="s">
        <v>31</v>
      </c>
      <c r="J72" s="16" t="s">
        <v>85</v>
      </c>
      <c r="K72" s="16" t="s">
        <v>360</v>
      </c>
      <c r="L72" s="18">
        <v>100</v>
      </c>
      <c r="M72" s="19">
        <v>45134</v>
      </c>
      <c r="N72" s="19">
        <v>45489</v>
      </c>
      <c r="O72" s="16">
        <f t="shared" si="14"/>
        <v>355</v>
      </c>
      <c r="P72" s="20">
        <v>4</v>
      </c>
      <c r="Q72" s="24">
        <v>0.5</v>
      </c>
      <c r="R72" s="35">
        <v>0.005</v>
      </c>
      <c r="S72" s="16">
        <f t="shared" si="15"/>
        <v>0.9726</v>
      </c>
      <c r="T72" s="24" t="s">
        <v>428</v>
      </c>
      <c r="U72" s="24" t="s">
        <v>429</v>
      </c>
      <c r="V72" s="24" t="s">
        <v>379</v>
      </c>
      <c r="W72" s="24">
        <v>15972065434</v>
      </c>
      <c r="X72" s="26">
        <v>0.9726</v>
      </c>
      <c r="Y72" s="27"/>
    </row>
    <row r="73" s="4" customFormat="1" customHeight="1" spans="1:25">
      <c r="A73" s="16">
        <v>69</v>
      </c>
      <c r="B73" s="16">
        <v>104</v>
      </c>
      <c r="C73" s="16" t="s">
        <v>37</v>
      </c>
      <c r="D73" s="16" t="s">
        <v>430</v>
      </c>
      <c r="E73" s="16" t="s">
        <v>431</v>
      </c>
      <c r="F73" s="16" t="str">
        <f t="shared" si="16"/>
        <v>武汉奋进智能机器有限公司</v>
      </c>
      <c r="G73" s="16" t="str">
        <f t="shared" si="17"/>
        <v>914201003033366603</v>
      </c>
      <c r="H73" s="16" t="s">
        <v>30</v>
      </c>
      <c r="I73" s="16" t="s">
        <v>31</v>
      </c>
      <c r="J73" s="16" t="s">
        <v>85</v>
      </c>
      <c r="K73" s="16" t="s">
        <v>64</v>
      </c>
      <c r="L73" s="18">
        <v>1000</v>
      </c>
      <c r="M73" s="19">
        <v>45098</v>
      </c>
      <c r="N73" s="19">
        <v>45418</v>
      </c>
      <c r="O73" s="16">
        <f t="shared" si="14"/>
        <v>320</v>
      </c>
      <c r="P73" s="20">
        <v>4.7</v>
      </c>
      <c r="Q73" s="24">
        <v>4.583333</v>
      </c>
      <c r="R73" s="35">
        <v>0.005</v>
      </c>
      <c r="S73" s="16">
        <f t="shared" si="15"/>
        <v>8.7671</v>
      </c>
      <c r="T73" s="24" t="s">
        <v>432</v>
      </c>
      <c r="U73" s="24" t="s">
        <v>433</v>
      </c>
      <c r="V73" s="24" t="s">
        <v>434</v>
      </c>
      <c r="W73" s="24">
        <v>18971087033</v>
      </c>
      <c r="X73" s="26">
        <v>8.7671</v>
      </c>
      <c r="Y73" s="27"/>
    </row>
    <row r="74" s="4" customFormat="1" customHeight="1" spans="1:25">
      <c r="A74" s="16">
        <v>70</v>
      </c>
      <c r="B74" s="16">
        <v>105</v>
      </c>
      <c r="C74" s="16" t="s">
        <v>37</v>
      </c>
      <c r="D74" s="16" t="s">
        <v>435</v>
      </c>
      <c r="E74" s="16" t="s">
        <v>436</v>
      </c>
      <c r="F74" s="16" t="str">
        <f t="shared" si="16"/>
        <v>武汉朋鼎科技有限公司</v>
      </c>
      <c r="G74" s="16" t="str">
        <f t="shared" si="17"/>
        <v>91420100663493387K</v>
      </c>
      <c r="H74" s="16" t="s">
        <v>30</v>
      </c>
      <c r="I74" s="16" t="s">
        <v>31</v>
      </c>
      <c r="J74" s="16" t="s">
        <v>32</v>
      </c>
      <c r="K74" s="16" t="s">
        <v>41</v>
      </c>
      <c r="L74" s="18">
        <v>240</v>
      </c>
      <c r="M74" s="19">
        <v>45093</v>
      </c>
      <c r="N74" s="19">
        <v>45459</v>
      </c>
      <c r="O74" s="16">
        <f t="shared" si="14"/>
        <v>366</v>
      </c>
      <c r="P74" s="20">
        <v>6</v>
      </c>
      <c r="Q74" s="24">
        <v>2.4</v>
      </c>
      <c r="R74" s="35">
        <v>0.01</v>
      </c>
      <c r="S74" s="16">
        <f t="shared" si="15"/>
        <v>2.4</v>
      </c>
      <c r="T74" s="24" t="s">
        <v>437</v>
      </c>
      <c r="U74" s="24" t="s">
        <v>438</v>
      </c>
      <c r="V74" s="24" t="s">
        <v>439</v>
      </c>
      <c r="W74" s="24">
        <v>13907121043</v>
      </c>
      <c r="X74" s="26">
        <v>2.4</v>
      </c>
      <c r="Y74" s="27"/>
    </row>
    <row r="75" s="4" customFormat="1" customHeight="1" spans="1:25">
      <c r="A75" s="16">
        <v>71</v>
      </c>
      <c r="B75" s="16">
        <v>106</v>
      </c>
      <c r="C75" s="16" t="s">
        <v>37</v>
      </c>
      <c r="D75" s="16" t="s">
        <v>440</v>
      </c>
      <c r="E75" s="16" t="s">
        <v>441</v>
      </c>
      <c r="F75" s="16" t="str">
        <f t="shared" si="16"/>
        <v>湖北电工联盟建设管理有限公司</v>
      </c>
      <c r="G75" s="16" t="str">
        <f t="shared" si="17"/>
        <v>91420000050039034Q</v>
      </c>
      <c r="H75" s="16" t="s">
        <v>40</v>
      </c>
      <c r="I75" s="16" t="s">
        <v>31</v>
      </c>
      <c r="J75" s="16" t="s">
        <v>85</v>
      </c>
      <c r="K75" s="16" t="s">
        <v>41</v>
      </c>
      <c r="L75" s="18">
        <v>236</v>
      </c>
      <c r="M75" s="19">
        <v>45104</v>
      </c>
      <c r="N75" s="19">
        <v>45470</v>
      </c>
      <c r="O75" s="16">
        <f t="shared" si="14"/>
        <v>366</v>
      </c>
      <c r="P75" s="20">
        <v>6</v>
      </c>
      <c r="Q75" s="24">
        <v>2.36</v>
      </c>
      <c r="R75" s="35">
        <v>0.01</v>
      </c>
      <c r="S75" s="16">
        <f t="shared" si="15"/>
        <v>2.36</v>
      </c>
      <c r="T75" s="24" t="s">
        <v>442</v>
      </c>
      <c r="U75" s="24" t="s">
        <v>443</v>
      </c>
      <c r="V75" s="24" t="s">
        <v>444</v>
      </c>
      <c r="W75" s="24">
        <v>18062115811</v>
      </c>
      <c r="X75" s="26">
        <v>2.36</v>
      </c>
      <c r="Y75" s="27"/>
    </row>
    <row r="76" s="4" customFormat="1" customHeight="1" spans="1:25">
      <c r="A76" s="16">
        <v>72</v>
      </c>
      <c r="B76" s="16">
        <v>107</v>
      </c>
      <c r="C76" s="16" t="s">
        <v>37</v>
      </c>
      <c r="D76" s="16" t="s">
        <v>445</v>
      </c>
      <c r="E76" s="16" t="s">
        <v>446</v>
      </c>
      <c r="F76" s="16" t="str">
        <f t="shared" si="16"/>
        <v>武汉玉碧园建筑工程有限公司</v>
      </c>
      <c r="G76" s="16" t="str">
        <f t="shared" si="17"/>
        <v>914201000943542200</v>
      </c>
      <c r="H76" s="16" t="s">
        <v>30</v>
      </c>
      <c r="I76" s="16" t="s">
        <v>31</v>
      </c>
      <c r="J76" s="16" t="s">
        <v>58</v>
      </c>
      <c r="K76" s="16" t="s">
        <v>41</v>
      </c>
      <c r="L76" s="18">
        <v>236</v>
      </c>
      <c r="M76" s="19">
        <v>45091</v>
      </c>
      <c r="N76" s="19">
        <v>45457</v>
      </c>
      <c r="O76" s="16">
        <f t="shared" si="14"/>
        <v>366</v>
      </c>
      <c r="P76" s="20">
        <v>6</v>
      </c>
      <c r="Q76" s="24">
        <v>2.36</v>
      </c>
      <c r="R76" s="35">
        <v>0.01</v>
      </c>
      <c r="S76" s="16">
        <f t="shared" si="15"/>
        <v>2.36</v>
      </c>
      <c r="T76" s="24" t="s">
        <v>447</v>
      </c>
      <c r="U76" s="24" t="s">
        <v>448</v>
      </c>
      <c r="V76" s="24" t="s">
        <v>449</v>
      </c>
      <c r="W76" s="24">
        <v>18571639421</v>
      </c>
      <c r="X76" s="26">
        <v>2.36</v>
      </c>
      <c r="Y76" s="27"/>
    </row>
    <row r="77" s="4" customFormat="1" customHeight="1" spans="1:25">
      <c r="A77" s="16">
        <v>73</v>
      </c>
      <c r="B77" s="16">
        <v>108</v>
      </c>
      <c r="C77" s="16" t="s">
        <v>37</v>
      </c>
      <c r="D77" s="16" t="s">
        <v>450</v>
      </c>
      <c r="E77" s="16" t="s">
        <v>451</v>
      </c>
      <c r="F77" s="16" t="str">
        <f t="shared" si="16"/>
        <v>武汉鑫康宏医疗器械科技有限公司</v>
      </c>
      <c r="G77" s="16" t="str">
        <f t="shared" si="17"/>
        <v>914201060520431255</v>
      </c>
      <c r="H77" s="16" t="s">
        <v>127</v>
      </c>
      <c r="I77" s="16" t="s">
        <v>31</v>
      </c>
      <c r="J77" s="16" t="s">
        <v>50</v>
      </c>
      <c r="K77" s="16" t="s">
        <v>41</v>
      </c>
      <c r="L77" s="18">
        <v>120</v>
      </c>
      <c r="M77" s="19">
        <v>45098</v>
      </c>
      <c r="N77" s="19">
        <v>45464</v>
      </c>
      <c r="O77" s="16">
        <f t="shared" si="14"/>
        <v>366</v>
      </c>
      <c r="P77" s="20">
        <v>6</v>
      </c>
      <c r="Q77" s="24">
        <v>1.2</v>
      </c>
      <c r="R77" s="35">
        <v>0.01</v>
      </c>
      <c r="S77" s="16">
        <f t="shared" si="15"/>
        <v>1.2</v>
      </c>
      <c r="T77" s="24" t="s">
        <v>452</v>
      </c>
      <c r="U77" s="24" t="s">
        <v>453</v>
      </c>
      <c r="V77" s="24" t="s">
        <v>454</v>
      </c>
      <c r="W77" s="24">
        <v>18971592479</v>
      </c>
      <c r="X77" s="26">
        <v>1.2</v>
      </c>
      <c r="Y77" s="27"/>
    </row>
    <row r="78" s="4" customFormat="1" customHeight="1" spans="1:25">
      <c r="A78" s="16">
        <v>74</v>
      </c>
      <c r="B78" s="16">
        <v>109</v>
      </c>
      <c r="C78" s="16" t="s">
        <v>37</v>
      </c>
      <c r="D78" s="16" t="s">
        <v>455</v>
      </c>
      <c r="E78" s="16" t="s">
        <v>456</v>
      </c>
      <c r="F78" s="16" t="s">
        <v>457</v>
      </c>
      <c r="G78" s="16" t="s">
        <v>458</v>
      </c>
      <c r="H78" s="16" t="s">
        <v>40</v>
      </c>
      <c r="I78" s="16" t="s">
        <v>49</v>
      </c>
      <c r="J78" s="16" t="s">
        <v>93</v>
      </c>
      <c r="K78" s="16" t="s">
        <v>41</v>
      </c>
      <c r="L78" s="18">
        <v>100</v>
      </c>
      <c r="M78" s="19">
        <v>45110</v>
      </c>
      <c r="N78" s="19">
        <v>45476</v>
      </c>
      <c r="O78" s="16">
        <f t="shared" si="14"/>
        <v>366</v>
      </c>
      <c r="P78" s="20">
        <v>8.88</v>
      </c>
      <c r="Q78" s="24">
        <v>1</v>
      </c>
      <c r="R78" s="35">
        <v>0.01</v>
      </c>
      <c r="S78" s="16">
        <f t="shared" si="15"/>
        <v>1</v>
      </c>
      <c r="T78" s="24" t="s">
        <v>459</v>
      </c>
      <c r="U78" s="24" t="s">
        <v>460</v>
      </c>
      <c r="V78" s="24" t="s">
        <v>455</v>
      </c>
      <c r="W78" s="24">
        <v>13907112835</v>
      </c>
      <c r="X78" s="26">
        <v>1</v>
      </c>
      <c r="Y78" s="27"/>
    </row>
    <row r="79" s="4" customFormat="1" customHeight="1" spans="1:25">
      <c r="A79" s="16">
        <v>75</v>
      </c>
      <c r="B79" s="16">
        <v>110</v>
      </c>
      <c r="C79" s="16" t="s">
        <v>37</v>
      </c>
      <c r="D79" s="16" t="s">
        <v>461</v>
      </c>
      <c r="E79" s="16" t="s">
        <v>462</v>
      </c>
      <c r="F79" s="16" t="s">
        <v>463</v>
      </c>
      <c r="G79" s="16" t="s">
        <v>464</v>
      </c>
      <c r="H79" s="16" t="s">
        <v>100</v>
      </c>
      <c r="I79" s="16" t="s">
        <v>49</v>
      </c>
      <c r="J79" s="16" t="s">
        <v>93</v>
      </c>
      <c r="K79" s="16" t="s">
        <v>41</v>
      </c>
      <c r="L79" s="18">
        <v>100</v>
      </c>
      <c r="M79" s="19">
        <v>45097</v>
      </c>
      <c r="N79" s="19">
        <v>45489</v>
      </c>
      <c r="O79" s="16">
        <f t="shared" si="14"/>
        <v>392</v>
      </c>
      <c r="P79" s="20">
        <v>8.88</v>
      </c>
      <c r="Q79" s="24">
        <v>1</v>
      </c>
      <c r="R79" s="35">
        <v>0.01</v>
      </c>
      <c r="S79" s="16">
        <f t="shared" si="15"/>
        <v>1</v>
      </c>
      <c r="T79" s="24" t="s">
        <v>465</v>
      </c>
      <c r="U79" s="24" t="s">
        <v>466</v>
      </c>
      <c r="V79" s="24" t="s">
        <v>461</v>
      </c>
      <c r="W79" s="24">
        <v>15527255410</v>
      </c>
      <c r="X79" s="26">
        <v>1</v>
      </c>
      <c r="Y79" s="27"/>
    </row>
    <row r="80" s="4" customFormat="1" customHeight="1" spans="1:25">
      <c r="A80" s="16">
        <v>76</v>
      </c>
      <c r="B80" s="16">
        <v>111</v>
      </c>
      <c r="C80" s="16" t="s">
        <v>37</v>
      </c>
      <c r="D80" s="16" t="s">
        <v>467</v>
      </c>
      <c r="E80" s="16" t="s">
        <v>468</v>
      </c>
      <c r="F80" s="16" t="s">
        <v>469</v>
      </c>
      <c r="G80" s="16" t="s">
        <v>470</v>
      </c>
      <c r="H80" s="16" t="s">
        <v>134</v>
      </c>
      <c r="I80" s="16" t="s">
        <v>49</v>
      </c>
      <c r="J80" s="16" t="s">
        <v>78</v>
      </c>
      <c r="K80" s="16" t="s">
        <v>41</v>
      </c>
      <c r="L80" s="18">
        <v>100</v>
      </c>
      <c r="M80" s="19">
        <v>45113</v>
      </c>
      <c r="N80" s="19">
        <v>45479</v>
      </c>
      <c r="O80" s="16">
        <f t="shared" si="14"/>
        <v>366</v>
      </c>
      <c r="P80" s="20">
        <v>8.88</v>
      </c>
      <c r="Q80" s="24">
        <v>1</v>
      </c>
      <c r="R80" s="35">
        <v>0.01</v>
      </c>
      <c r="S80" s="16">
        <f t="shared" si="15"/>
        <v>1</v>
      </c>
      <c r="T80" s="24" t="s">
        <v>471</v>
      </c>
      <c r="U80" s="24" t="s">
        <v>472</v>
      </c>
      <c r="V80" s="24" t="s">
        <v>467</v>
      </c>
      <c r="W80" s="24">
        <v>13995633359</v>
      </c>
      <c r="X80" s="26">
        <v>1</v>
      </c>
      <c r="Y80" s="27"/>
    </row>
    <row r="81" s="4" customFormat="1" customHeight="1" spans="1:25">
      <c r="A81" s="16">
        <v>77</v>
      </c>
      <c r="B81" s="16">
        <v>112</v>
      </c>
      <c r="C81" s="16" t="s">
        <v>37</v>
      </c>
      <c r="D81" s="16" t="s">
        <v>473</v>
      </c>
      <c r="E81" s="16" t="s">
        <v>474</v>
      </c>
      <c r="F81" s="16" t="s">
        <v>475</v>
      </c>
      <c r="G81" s="16" t="s">
        <v>476</v>
      </c>
      <c r="H81" s="16" t="s">
        <v>100</v>
      </c>
      <c r="I81" s="16" t="s">
        <v>49</v>
      </c>
      <c r="J81" s="16" t="s">
        <v>93</v>
      </c>
      <c r="K81" s="16" t="s">
        <v>41</v>
      </c>
      <c r="L81" s="18">
        <v>100</v>
      </c>
      <c r="M81" s="19">
        <v>45118</v>
      </c>
      <c r="N81" s="19">
        <v>45484</v>
      </c>
      <c r="O81" s="16">
        <f t="shared" si="14"/>
        <v>366</v>
      </c>
      <c r="P81" s="20">
        <v>8.88</v>
      </c>
      <c r="Q81" s="24">
        <v>1</v>
      </c>
      <c r="R81" s="35">
        <v>0.01</v>
      </c>
      <c r="S81" s="16">
        <f t="shared" si="15"/>
        <v>1</v>
      </c>
      <c r="T81" s="24" t="s">
        <v>477</v>
      </c>
      <c r="U81" s="24" t="s">
        <v>478</v>
      </c>
      <c r="V81" s="24" t="s">
        <v>473</v>
      </c>
      <c r="W81" s="24">
        <v>18627828716</v>
      </c>
      <c r="X81" s="26">
        <v>1</v>
      </c>
      <c r="Y81" s="27"/>
    </row>
    <row r="82" s="4" customFormat="1" customHeight="1" spans="1:25">
      <c r="A82" s="16">
        <v>78</v>
      </c>
      <c r="B82" s="16">
        <v>113</v>
      </c>
      <c r="C82" s="16" t="s">
        <v>37</v>
      </c>
      <c r="D82" s="16" t="s">
        <v>479</v>
      </c>
      <c r="E82" s="16" t="s">
        <v>480</v>
      </c>
      <c r="F82" s="16" t="s">
        <v>481</v>
      </c>
      <c r="G82" s="16" t="s">
        <v>482</v>
      </c>
      <c r="H82" s="16" t="s">
        <v>127</v>
      </c>
      <c r="I82" s="16" t="s">
        <v>49</v>
      </c>
      <c r="J82" s="16" t="s">
        <v>85</v>
      </c>
      <c r="K82" s="16" t="s">
        <v>41</v>
      </c>
      <c r="L82" s="18">
        <v>94.9</v>
      </c>
      <c r="M82" s="19">
        <v>45092</v>
      </c>
      <c r="N82" s="19">
        <v>45458</v>
      </c>
      <c r="O82" s="16">
        <f t="shared" si="14"/>
        <v>366</v>
      </c>
      <c r="P82" s="20">
        <v>8.88</v>
      </c>
      <c r="Q82" s="24">
        <v>0.949</v>
      </c>
      <c r="R82" s="35">
        <v>0.01</v>
      </c>
      <c r="S82" s="16">
        <f t="shared" si="15"/>
        <v>0.949</v>
      </c>
      <c r="T82" s="24" t="s">
        <v>483</v>
      </c>
      <c r="U82" s="24" t="s">
        <v>484</v>
      </c>
      <c r="V82" s="24" t="s">
        <v>479</v>
      </c>
      <c r="W82" s="24">
        <v>18963997732</v>
      </c>
      <c r="X82" s="26">
        <v>0.949</v>
      </c>
      <c r="Y82" s="27"/>
    </row>
    <row r="83" s="4" customFormat="1" customHeight="1" spans="1:25">
      <c r="A83" s="16">
        <v>79</v>
      </c>
      <c r="B83" s="16">
        <v>116</v>
      </c>
      <c r="C83" s="16" t="s">
        <v>37</v>
      </c>
      <c r="D83" s="16" t="s">
        <v>485</v>
      </c>
      <c r="E83" s="16" t="s">
        <v>486</v>
      </c>
      <c r="F83" s="16" t="str">
        <f t="shared" ref="F83:F89" si="18">D83</f>
        <v>武汉默联股份有限公司</v>
      </c>
      <c r="G83" s="16" t="str">
        <f t="shared" ref="G83:G89" si="19">E83</f>
        <v>914201006918534669</v>
      </c>
      <c r="H83" s="16" t="s">
        <v>30</v>
      </c>
      <c r="I83" s="16" t="s">
        <v>31</v>
      </c>
      <c r="J83" s="16" t="s">
        <v>32</v>
      </c>
      <c r="K83" s="16" t="s">
        <v>360</v>
      </c>
      <c r="L83" s="18">
        <v>285</v>
      </c>
      <c r="M83" s="19">
        <v>45082</v>
      </c>
      <c r="N83" s="19">
        <v>45444</v>
      </c>
      <c r="O83" s="16">
        <f t="shared" si="14"/>
        <v>362</v>
      </c>
      <c r="P83" s="20">
        <v>5.5</v>
      </c>
      <c r="Q83" s="24">
        <v>1.425</v>
      </c>
      <c r="R83" s="35">
        <v>0.005</v>
      </c>
      <c r="S83" s="16">
        <f t="shared" si="15"/>
        <v>2.8265</v>
      </c>
      <c r="T83" s="24" t="s">
        <v>487</v>
      </c>
      <c r="U83" s="24" t="s">
        <v>488</v>
      </c>
      <c r="V83" s="24" t="s">
        <v>489</v>
      </c>
      <c r="W83" s="24">
        <v>18827061240</v>
      </c>
      <c r="X83" s="26">
        <v>2.8265</v>
      </c>
      <c r="Y83" s="27"/>
    </row>
    <row r="84" s="4" customFormat="1" customHeight="1" spans="1:25">
      <c r="A84" s="16">
        <v>80</v>
      </c>
      <c r="B84" s="16">
        <v>123</v>
      </c>
      <c r="C84" s="16" t="s">
        <v>37</v>
      </c>
      <c r="D84" s="16" t="s">
        <v>490</v>
      </c>
      <c r="E84" s="16" t="s">
        <v>491</v>
      </c>
      <c r="F84" s="16" t="str">
        <f t="shared" si="18"/>
        <v>湖北昶鑫伟业能源建设有限公司</v>
      </c>
      <c r="G84" s="16" t="str">
        <f t="shared" si="19"/>
        <v>914201026758304401</v>
      </c>
      <c r="H84" s="16" t="s">
        <v>40</v>
      </c>
      <c r="I84" s="16" t="s">
        <v>31</v>
      </c>
      <c r="J84" s="16" t="s">
        <v>58</v>
      </c>
      <c r="K84" s="16" t="s">
        <v>41</v>
      </c>
      <c r="L84" s="18">
        <v>300</v>
      </c>
      <c r="M84" s="19">
        <v>45167</v>
      </c>
      <c r="N84" s="19">
        <v>45532</v>
      </c>
      <c r="O84" s="16">
        <f t="shared" si="14"/>
        <v>365</v>
      </c>
      <c r="P84" s="20">
        <v>6</v>
      </c>
      <c r="Q84" s="24">
        <v>3</v>
      </c>
      <c r="R84" s="35">
        <v>0.01</v>
      </c>
      <c r="S84" s="16">
        <f t="shared" si="15"/>
        <v>3</v>
      </c>
      <c r="T84" s="24" t="s">
        <v>492</v>
      </c>
      <c r="U84" s="24" t="s">
        <v>493</v>
      </c>
      <c r="V84" s="24" t="s">
        <v>494</v>
      </c>
      <c r="W84" s="24">
        <v>13114344888</v>
      </c>
      <c r="X84" s="26">
        <v>3</v>
      </c>
      <c r="Y84" s="27"/>
    </row>
    <row r="85" s="4" customFormat="1" customHeight="1" spans="1:25">
      <c r="A85" s="16">
        <v>81</v>
      </c>
      <c r="B85" s="16">
        <v>124</v>
      </c>
      <c r="C85" s="16" t="s">
        <v>37</v>
      </c>
      <c r="D85" s="16" t="s">
        <v>495</v>
      </c>
      <c r="E85" s="16" t="s">
        <v>496</v>
      </c>
      <c r="F85" s="16" t="s">
        <v>497</v>
      </c>
      <c r="G85" s="16" t="s">
        <v>498</v>
      </c>
      <c r="H85" s="16" t="s">
        <v>149</v>
      </c>
      <c r="I85" s="16" t="s">
        <v>49</v>
      </c>
      <c r="J85" s="16" t="s">
        <v>93</v>
      </c>
      <c r="K85" s="16" t="s">
        <v>41</v>
      </c>
      <c r="L85" s="18">
        <v>100</v>
      </c>
      <c r="M85" s="19">
        <v>45159</v>
      </c>
      <c r="N85" s="19">
        <v>45525</v>
      </c>
      <c r="O85" s="16">
        <f t="shared" si="14"/>
        <v>366</v>
      </c>
      <c r="P85" s="20">
        <v>8.88</v>
      </c>
      <c r="Q85" s="24">
        <v>1</v>
      </c>
      <c r="R85" s="35">
        <v>0.01</v>
      </c>
      <c r="S85" s="16">
        <f t="shared" si="15"/>
        <v>1</v>
      </c>
      <c r="T85" s="24" t="s">
        <v>499</v>
      </c>
      <c r="U85" s="24" t="s">
        <v>500</v>
      </c>
      <c r="V85" s="24" t="s">
        <v>495</v>
      </c>
      <c r="W85" s="24">
        <v>13871528877</v>
      </c>
      <c r="X85" s="26">
        <v>1</v>
      </c>
      <c r="Y85" s="27"/>
    </row>
    <row r="86" s="4" customFormat="1" customHeight="1" spans="1:25">
      <c r="A86" s="16">
        <v>82</v>
      </c>
      <c r="B86" s="16">
        <v>126</v>
      </c>
      <c r="C86" s="16" t="s">
        <v>37</v>
      </c>
      <c r="D86" s="16" t="s">
        <v>501</v>
      </c>
      <c r="E86" s="16" t="s">
        <v>502</v>
      </c>
      <c r="F86" s="16" t="s">
        <v>503</v>
      </c>
      <c r="G86" s="16" t="s">
        <v>504</v>
      </c>
      <c r="H86" s="16" t="s">
        <v>30</v>
      </c>
      <c r="I86" s="16" t="s">
        <v>49</v>
      </c>
      <c r="J86" s="16" t="s">
        <v>93</v>
      </c>
      <c r="K86" s="16" t="s">
        <v>41</v>
      </c>
      <c r="L86" s="18">
        <v>85</v>
      </c>
      <c r="M86" s="19">
        <v>45167</v>
      </c>
      <c r="N86" s="19">
        <v>45532</v>
      </c>
      <c r="O86" s="16">
        <f t="shared" si="14"/>
        <v>365</v>
      </c>
      <c r="P86" s="20">
        <v>8.88</v>
      </c>
      <c r="Q86" s="24">
        <v>0.85</v>
      </c>
      <c r="R86" s="35">
        <v>0.01</v>
      </c>
      <c r="S86" s="16">
        <f t="shared" si="15"/>
        <v>0.85</v>
      </c>
      <c r="T86" s="24" t="s">
        <v>505</v>
      </c>
      <c r="U86" s="24" t="s">
        <v>506</v>
      </c>
      <c r="V86" s="24" t="s">
        <v>501</v>
      </c>
      <c r="W86" s="24">
        <v>13825793666</v>
      </c>
      <c r="X86" s="26">
        <v>0.85</v>
      </c>
      <c r="Y86" s="27"/>
    </row>
    <row r="87" s="4" customFormat="1" customHeight="1" spans="1:25">
      <c r="A87" s="16">
        <v>83</v>
      </c>
      <c r="B87" s="16">
        <v>127</v>
      </c>
      <c r="C87" s="16" t="s">
        <v>37</v>
      </c>
      <c r="D87" s="16" t="s">
        <v>507</v>
      </c>
      <c r="E87" s="16" t="s">
        <v>508</v>
      </c>
      <c r="F87" s="16" t="s">
        <v>509</v>
      </c>
      <c r="G87" s="16" t="s">
        <v>510</v>
      </c>
      <c r="H87" s="16" t="s">
        <v>127</v>
      </c>
      <c r="I87" s="16" t="s">
        <v>49</v>
      </c>
      <c r="J87" s="16" t="s">
        <v>58</v>
      </c>
      <c r="K87" s="16" t="s">
        <v>41</v>
      </c>
      <c r="L87" s="18">
        <v>40</v>
      </c>
      <c r="M87" s="19">
        <v>45168</v>
      </c>
      <c r="N87" s="19">
        <v>45549</v>
      </c>
      <c r="O87" s="16">
        <f t="shared" si="14"/>
        <v>381</v>
      </c>
      <c r="P87" s="20">
        <v>8.88</v>
      </c>
      <c r="Q87" s="24">
        <v>0.4</v>
      </c>
      <c r="R87" s="35">
        <v>0.01</v>
      </c>
      <c r="S87" s="16">
        <f t="shared" si="15"/>
        <v>0.4</v>
      </c>
      <c r="T87" s="24" t="s">
        <v>511</v>
      </c>
      <c r="U87" s="24" t="s">
        <v>512</v>
      </c>
      <c r="V87" s="24" t="s">
        <v>507</v>
      </c>
      <c r="W87" s="24">
        <v>18507172094</v>
      </c>
      <c r="X87" s="26">
        <v>0.3989</v>
      </c>
      <c r="Y87" s="27"/>
    </row>
    <row r="88" s="4" customFormat="1" customHeight="1" spans="1:25">
      <c r="A88" s="16">
        <v>84</v>
      </c>
      <c r="B88" s="16">
        <v>129</v>
      </c>
      <c r="C88" s="16" t="s">
        <v>37</v>
      </c>
      <c r="D88" s="16" t="s">
        <v>513</v>
      </c>
      <c r="E88" s="16" t="s">
        <v>514</v>
      </c>
      <c r="F88" s="16" t="str">
        <f t="shared" si="18"/>
        <v>武汉楚竞电竞文化传播有限公司</v>
      </c>
      <c r="G88" s="16" t="str">
        <f t="shared" si="19"/>
        <v>91420100MA4KX3XR1G</v>
      </c>
      <c r="H88" s="16" t="s">
        <v>30</v>
      </c>
      <c r="I88" s="16" t="s">
        <v>31</v>
      </c>
      <c r="J88" s="16" t="s">
        <v>85</v>
      </c>
      <c r="K88" s="16" t="s">
        <v>360</v>
      </c>
      <c r="L88" s="18">
        <v>500</v>
      </c>
      <c r="M88" s="19">
        <v>45184</v>
      </c>
      <c r="N88" s="19">
        <v>45545</v>
      </c>
      <c r="O88" s="16">
        <f t="shared" si="14"/>
        <v>361</v>
      </c>
      <c r="P88" s="20">
        <v>4.2</v>
      </c>
      <c r="Q88" s="24">
        <v>2.5</v>
      </c>
      <c r="R88" s="35">
        <v>0.005</v>
      </c>
      <c r="S88" s="16">
        <f t="shared" si="15"/>
        <v>4.9452</v>
      </c>
      <c r="T88" s="24" t="s">
        <v>515</v>
      </c>
      <c r="U88" s="24" t="s">
        <v>516</v>
      </c>
      <c r="V88" s="24" t="s">
        <v>517</v>
      </c>
      <c r="W88" s="24">
        <v>13477076686</v>
      </c>
      <c r="X88" s="26">
        <v>4.9452</v>
      </c>
      <c r="Y88" s="27"/>
    </row>
    <row r="89" s="4" customFormat="1" customHeight="1" spans="1:25">
      <c r="A89" s="16">
        <v>85</v>
      </c>
      <c r="B89" s="16">
        <v>130</v>
      </c>
      <c r="C89" s="16" t="s">
        <v>37</v>
      </c>
      <c r="D89" s="16" t="s">
        <v>518</v>
      </c>
      <c r="E89" s="16" t="s">
        <v>519</v>
      </c>
      <c r="F89" s="16" t="str">
        <f t="shared" si="18"/>
        <v>武汉一网万联科技有限公司</v>
      </c>
      <c r="G89" s="16" t="str">
        <f t="shared" si="19"/>
        <v>91420100MA4K2M7T52</v>
      </c>
      <c r="H89" s="16" t="s">
        <v>30</v>
      </c>
      <c r="I89" s="16" t="s">
        <v>31</v>
      </c>
      <c r="J89" s="16" t="s">
        <v>85</v>
      </c>
      <c r="K89" s="16" t="s">
        <v>360</v>
      </c>
      <c r="L89" s="18">
        <v>50</v>
      </c>
      <c r="M89" s="19">
        <v>45159</v>
      </c>
      <c r="N89" s="19">
        <v>45490</v>
      </c>
      <c r="O89" s="16">
        <f t="shared" si="14"/>
        <v>331</v>
      </c>
      <c r="P89" s="20">
        <v>4.15</v>
      </c>
      <c r="Q89" s="24">
        <v>0.25</v>
      </c>
      <c r="R89" s="35">
        <v>0.005</v>
      </c>
      <c r="S89" s="16">
        <f t="shared" si="15"/>
        <v>0.4534</v>
      </c>
      <c r="T89" s="24" t="s">
        <v>520</v>
      </c>
      <c r="U89" s="24" t="s">
        <v>521</v>
      </c>
      <c r="V89" s="24" t="s">
        <v>522</v>
      </c>
      <c r="W89" s="24">
        <v>18000173989</v>
      </c>
      <c r="X89" s="26">
        <v>0.4534</v>
      </c>
      <c r="Y89" s="27"/>
    </row>
    <row r="90" s="4" customFormat="1" customHeight="1" spans="1:25">
      <c r="A90" s="16">
        <v>86</v>
      </c>
      <c r="B90" s="16">
        <v>133</v>
      </c>
      <c r="C90" s="16" t="s">
        <v>37</v>
      </c>
      <c r="D90" s="16" t="s">
        <v>523</v>
      </c>
      <c r="E90" s="16" t="s">
        <v>524</v>
      </c>
      <c r="F90" s="16" t="s">
        <v>525</v>
      </c>
      <c r="G90" s="16" t="s">
        <v>526</v>
      </c>
      <c r="H90" s="16" t="s">
        <v>165</v>
      </c>
      <c r="I90" s="16" t="s">
        <v>49</v>
      </c>
      <c r="J90" s="16" t="s">
        <v>63</v>
      </c>
      <c r="K90" s="16" t="s">
        <v>41</v>
      </c>
      <c r="L90" s="18">
        <v>76</v>
      </c>
      <c r="M90" s="19">
        <v>45139</v>
      </c>
      <c r="N90" s="19">
        <v>45505</v>
      </c>
      <c r="O90" s="16">
        <f t="shared" si="14"/>
        <v>366</v>
      </c>
      <c r="P90" s="20">
        <v>8.88</v>
      </c>
      <c r="Q90" s="24">
        <v>0.76</v>
      </c>
      <c r="R90" s="35">
        <v>0.01</v>
      </c>
      <c r="S90" s="16">
        <f t="shared" si="15"/>
        <v>0.76</v>
      </c>
      <c r="T90" s="24" t="s">
        <v>527</v>
      </c>
      <c r="U90" s="24" t="s">
        <v>528</v>
      </c>
      <c r="V90" s="24" t="s">
        <v>523</v>
      </c>
      <c r="W90" s="24">
        <v>13387581148</v>
      </c>
      <c r="X90" s="26">
        <v>0.76</v>
      </c>
      <c r="Y90" s="27"/>
    </row>
    <row r="91" s="4" customFormat="1" customHeight="1" spans="1:25">
      <c r="A91" s="16">
        <v>87</v>
      </c>
      <c r="B91" s="16">
        <v>134</v>
      </c>
      <c r="C91" s="16" t="s">
        <v>37</v>
      </c>
      <c r="D91" s="16" t="s">
        <v>529</v>
      </c>
      <c r="E91" s="16" t="s">
        <v>530</v>
      </c>
      <c r="F91" s="16" t="s">
        <v>531</v>
      </c>
      <c r="G91" s="16" t="s">
        <v>532</v>
      </c>
      <c r="H91" s="16" t="s">
        <v>171</v>
      </c>
      <c r="I91" s="16" t="s">
        <v>49</v>
      </c>
      <c r="J91" s="16" t="s">
        <v>85</v>
      </c>
      <c r="K91" s="16" t="s">
        <v>41</v>
      </c>
      <c r="L91" s="18">
        <v>73.6</v>
      </c>
      <c r="M91" s="19">
        <v>45147</v>
      </c>
      <c r="N91" s="19">
        <v>45513</v>
      </c>
      <c r="O91" s="16">
        <f t="shared" si="14"/>
        <v>366</v>
      </c>
      <c r="P91" s="20">
        <v>8.88</v>
      </c>
      <c r="Q91" s="24">
        <v>0.736</v>
      </c>
      <c r="R91" s="35">
        <v>0.01</v>
      </c>
      <c r="S91" s="16">
        <f t="shared" si="15"/>
        <v>0.736</v>
      </c>
      <c r="T91" s="24" t="s">
        <v>533</v>
      </c>
      <c r="U91" s="24" t="s">
        <v>534</v>
      </c>
      <c r="V91" s="24" t="s">
        <v>529</v>
      </c>
      <c r="W91" s="24">
        <v>15527459219</v>
      </c>
      <c r="X91" s="26">
        <v>0.736</v>
      </c>
      <c r="Y91" s="27"/>
    </row>
    <row r="92" s="4" customFormat="1" customHeight="1" spans="1:25">
      <c r="A92" s="16">
        <v>88</v>
      </c>
      <c r="B92" s="16">
        <v>135</v>
      </c>
      <c r="C92" s="16" t="s">
        <v>37</v>
      </c>
      <c r="D92" s="16" t="s">
        <v>535</v>
      </c>
      <c r="E92" s="16" t="s">
        <v>536</v>
      </c>
      <c r="F92" s="16" t="s">
        <v>537</v>
      </c>
      <c r="G92" s="16" t="s">
        <v>538</v>
      </c>
      <c r="H92" s="16" t="s">
        <v>100</v>
      </c>
      <c r="I92" s="16" t="s">
        <v>49</v>
      </c>
      <c r="J92" s="16" t="s">
        <v>190</v>
      </c>
      <c r="K92" s="16" t="s">
        <v>41</v>
      </c>
      <c r="L92" s="18">
        <v>68</v>
      </c>
      <c r="M92" s="19">
        <v>45148</v>
      </c>
      <c r="N92" s="19">
        <v>45514</v>
      </c>
      <c r="O92" s="16">
        <f t="shared" si="14"/>
        <v>366</v>
      </c>
      <c r="P92" s="20">
        <v>8.88</v>
      </c>
      <c r="Q92" s="24">
        <v>0.68</v>
      </c>
      <c r="R92" s="35">
        <v>0.01</v>
      </c>
      <c r="S92" s="16">
        <f t="shared" si="15"/>
        <v>0.68</v>
      </c>
      <c r="T92" s="24" t="s">
        <v>539</v>
      </c>
      <c r="U92" s="24" t="s">
        <v>540</v>
      </c>
      <c r="V92" s="24" t="s">
        <v>535</v>
      </c>
      <c r="W92" s="24">
        <v>13995626145</v>
      </c>
      <c r="X92" s="26">
        <v>0.68</v>
      </c>
      <c r="Y92" s="27"/>
    </row>
    <row r="93" s="4" customFormat="1" customHeight="1" spans="1:25">
      <c r="A93" s="16">
        <v>89</v>
      </c>
      <c r="B93" s="16">
        <v>136</v>
      </c>
      <c r="C93" s="16" t="s">
        <v>37</v>
      </c>
      <c r="D93" s="16" t="s">
        <v>541</v>
      </c>
      <c r="E93" s="16" t="s">
        <v>542</v>
      </c>
      <c r="F93" s="16" t="s">
        <v>543</v>
      </c>
      <c r="G93" s="16" t="s">
        <v>544</v>
      </c>
      <c r="H93" s="16" t="s">
        <v>77</v>
      </c>
      <c r="I93" s="16" t="s">
        <v>49</v>
      </c>
      <c r="J93" s="16" t="s">
        <v>93</v>
      </c>
      <c r="K93" s="16" t="s">
        <v>41</v>
      </c>
      <c r="L93" s="18">
        <v>44</v>
      </c>
      <c r="M93" s="19">
        <v>45126</v>
      </c>
      <c r="N93" s="19">
        <v>45492</v>
      </c>
      <c r="O93" s="16">
        <f t="shared" si="14"/>
        <v>366</v>
      </c>
      <c r="P93" s="20">
        <v>8.88</v>
      </c>
      <c r="Q93" s="24">
        <v>0.44</v>
      </c>
      <c r="R93" s="35">
        <v>0.01</v>
      </c>
      <c r="S93" s="16">
        <f t="shared" si="15"/>
        <v>0.44</v>
      </c>
      <c r="T93" s="24" t="s">
        <v>545</v>
      </c>
      <c r="U93" s="24" t="s">
        <v>546</v>
      </c>
      <c r="V93" s="24" t="s">
        <v>541</v>
      </c>
      <c r="W93" s="24">
        <v>15827200480</v>
      </c>
      <c r="X93" s="26">
        <v>0.44</v>
      </c>
      <c r="Y93" s="27"/>
    </row>
    <row r="94" s="4" customFormat="1" customHeight="1" spans="1:25">
      <c r="A94" s="16">
        <v>90</v>
      </c>
      <c r="B94" s="16">
        <v>137</v>
      </c>
      <c r="C94" s="16" t="s">
        <v>37</v>
      </c>
      <c r="D94" s="16" t="s">
        <v>547</v>
      </c>
      <c r="E94" s="16" t="s">
        <v>548</v>
      </c>
      <c r="F94" s="16" t="s">
        <v>549</v>
      </c>
      <c r="G94" s="16" t="s">
        <v>550</v>
      </c>
      <c r="H94" s="16" t="s">
        <v>165</v>
      </c>
      <c r="I94" s="16" t="s">
        <v>49</v>
      </c>
      <c r="J94" s="16" t="s">
        <v>190</v>
      </c>
      <c r="K94" s="16" t="s">
        <v>41</v>
      </c>
      <c r="L94" s="18">
        <v>39</v>
      </c>
      <c r="M94" s="19">
        <v>45125</v>
      </c>
      <c r="N94" s="19">
        <v>45491</v>
      </c>
      <c r="O94" s="16">
        <f t="shared" si="14"/>
        <v>366</v>
      </c>
      <c r="P94" s="20">
        <v>8.88</v>
      </c>
      <c r="Q94" s="24">
        <v>0.39</v>
      </c>
      <c r="R94" s="35">
        <v>0.01</v>
      </c>
      <c r="S94" s="16">
        <f t="shared" si="15"/>
        <v>0.39</v>
      </c>
      <c r="T94" s="24" t="s">
        <v>551</v>
      </c>
      <c r="U94" s="24" t="s">
        <v>552</v>
      </c>
      <c r="V94" s="24" t="s">
        <v>547</v>
      </c>
      <c r="W94" s="24">
        <v>15827094486</v>
      </c>
      <c r="X94" s="26">
        <v>0.39</v>
      </c>
      <c r="Y94" s="27"/>
    </row>
    <row r="95" s="4" customFormat="1" customHeight="1" spans="1:25">
      <c r="A95" s="16">
        <v>91</v>
      </c>
      <c r="B95" s="16">
        <v>143</v>
      </c>
      <c r="C95" s="16" t="s">
        <v>37</v>
      </c>
      <c r="D95" s="16" t="s">
        <v>553</v>
      </c>
      <c r="E95" s="16" t="s">
        <v>554</v>
      </c>
      <c r="F95" s="16" t="str">
        <f>D95</f>
        <v>武汉市百事通光纤通信有限公司</v>
      </c>
      <c r="G95" s="16" t="str">
        <f>E95</f>
        <v>91420100063037791Q</v>
      </c>
      <c r="H95" s="16" t="s">
        <v>30</v>
      </c>
      <c r="I95" s="16" t="s">
        <v>31</v>
      </c>
      <c r="J95" s="16" t="s">
        <v>50</v>
      </c>
      <c r="K95" s="16" t="s">
        <v>64</v>
      </c>
      <c r="L95" s="18">
        <v>400</v>
      </c>
      <c r="M95" s="19">
        <v>45174</v>
      </c>
      <c r="N95" s="19">
        <v>45516</v>
      </c>
      <c r="O95" s="16">
        <f t="shared" si="14"/>
        <v>342</v>
      </c>
      <c r="P95" s="20">
        <v>4.95</v>
      </c>
      <c r="Q95" s="24">
        <v>2</v>
      </c>
      <c r="R95" s="35">
        <v>0.005</v>
      </c>
      <c r="S95" s="16">
        <f t="shared" si="15"/>
        <v>3.7479</v>
      </c>
      <c r="T95" s="24" t="s">
        <v>555</v>
      </c>
      <c r="U95" s="24" t="s">
        <v>556</v>
      </c>
      <c r="V95" s="24" t="s">
        <v>557</v>
      </c>
      <c r="W95" s="24">
        <v>13317122290</v>
      </c>
      <c r="X95" s="26">
        <v>3.7479</v>
      </c>
      <c r="Y95" s="27"/>
    </row>
    <row r="96" s="4" customFormat="1" customHeight="1" spans="1:25">
      <c r="A96" s="16">
        <v>92</v>
      </c>
      <c r="B96" s="16">
        <v>145</v>
      </c>
      <c r="C96" s="16" t="s">
        <v>37</v>
      </c>
      <c r="D96" s="16" t="s">
        <v>364</v>
      </c>
      <c r="E96" s="16" t="s">
        <v>365</v>
      </c>
      <c r="F96" s="16" t="str">
        <f>D96</f>
        <v>武汉万德智新科技股份有限公司</v>
      </c>
      <c r="G96" s="16" t="str">
        <f>E96</f>
        <v>91420111717952025L</v>
      </c>
      <c r="H96" s="16" t="s">
        <v>134</v>
      </c>
      <c r="I96" s="16" t="s">
        <v>31</v>
      </c>
      <c r="J96" s="16" t="s">
        <v>50</v>
      </c>
      <c r="K96" s="16" t="s">
        <v>366</v>
      </c>
      <c r="L96" s="18">
        <v>200</v>
      </c>
      <c r="M96" s="19">
        <v>45196</v>
      </c>
      <c r="N96" s="19">
        <v>45562</v>
      </c>
      <c r="O96" s="16">
        <f t="shared" si="14"/>
        <v>366</v>
      </c>
      <c r="P96" s="20">
        <v>3.95</v>
      </c>
      <c r="Q96" s="24">
        <v>1</v>
      </c>
      <c r="R96" s="35">
        <v>0.005</v>
      </c>
      <c r="S96" s="16">
        <f t="shared" si="15"/>
        <v>2</v>
      </c>
      <c r="T96" s="24" t="s">
        <v>558</v>
      </c>
      <c r="U96" s="24" t="s">
        <v>559</v>
      </c>
      <c r="V96" s="24" t="s">
        <v>369</v>
      </c>
      <c r="W96" s="24">
        <v>15827087363</v>
      </c>
      <c r="X96" s="26">
        <v>2</v>
      </c>
      <c r="Y96" s="27"/>
    </row>
    <row r="97" s="4" customFormat="1" customHeight="1" spans="1:25">
      <c r="A97" s="16">
        <v>93</v>
      </c>
      <c r="B97" s="16">
        <v>147</v>
      </c>
      <c r="C97" s="16" t="s">
        <v>37</v>
      </c>
      <c r="D97" s="16" t="s">
        <v>560</v>
      </c>
      <c r="E97" s="16" t="s">
        <v>561</v>
      </c>
      <c r="F97" s="16" t="s">
        <v>562</v>
      </c>
      <c r="G97" s="16" t="s">
        <v>563</v>
      </c>
      <c r="H97" s="16" t="s">
        <v>107</v>
      </c>
      <c r="I97" s="16" t="s">
        <v>49</v>
      </c>
      <c r="J97" s="16" t="s">
        <v>93</v>
      </c>
      <c r="K97" s="16" t="s">
        <v>41</v>
      </c>
      <c r="L97" s="18">
        <v>100</v>
      </c>
      <c r="M97" s="19">
        <v>45191</v>
      </c>
      <c r="N97" s="19">
        <v>45557</v>
      </c>
      <c r="O97" s="16">
        <f t="shared" si="14"/>
        <v>366</v>
      </c>
      <c r="P97" s="20">
        <v>8.88</v>
      </c>
      <c r="Q97" s="24">
        <v>1</v>
      </c>
      <c r="R97" s="35">
        <v>0.01</v>
      </c>
      <c r="S97" s="16">
        <f t="shared" si="15"/>
        <v>1</v>
      </c>
      <c r="T97" s="24" t="s">
        <v>564</v>
      </c>
      <c r="U97" s="24" t="s">
        <v>565</v>
      </c>
      <c r="V97" s="24" t="s">
        <v>560</v>
      </c>
      <c r="W97" s="24">
        <v>13607162676</v>
      </c>
      <c r="X97" s="26">
        <v>1</v>
      </c>
      <c r="Y97" s="27"/>
    </row>
    <row r="98" s="4" customFormat="1" customHeight="1" spans="1:25">
      <c r="A98" s="16">
        <v>94</v>
      </c>
      <c r="B98" s="16">
        <v>149</v>
      </c>
      <c r="C98" s="16" t="s">
        <v>37</v>
      </c>
      <c r="D98" s="16" t="s">
        <v>566</v>
      </c>
      <c r="E98" s="16" t="s">
        <v>567</v>
      </c>
      <c r="F98" s="16" t="s">
        <v>568</v>
      </c>
      <c r="G98" s="16" t="s">
        <v>569</v>
      </c>
      <c r="H98" s="16" t="s">
        <v>40</v>
      </c>
      <c r="I98" s="16" t="s">
        <v>49</v>
      </c>
      <c r="J98" s="16" t="s">
        <v>78</v>
      </c>
      <c r="K98" s="16" t="s">
        <v>41</v>
      </c>
      <c r="L98" s="18">
        <v>100</v>
      </c>
      <c r="M98" s="19">
        <v>45219</v>
      </c>
      <c r="N98" s="19">
        <v>45585</v>
      </c>
      <c r="O98" s="16">
        <f t="shared" si="14"/>
        <v>366</v>
      </c>
      <c r="P98" s="20">
        <v>8.88</v>
      </c>
      <c r="Q98" s="24">
        <v>1</v>
      </c>
      <c r="R98" s="35">
        <v>0.01</v>
      </c>
      <c r="S98" s="16">
        <f t="shared" si="15"/>
        <v>1</v>
      </c>
      <c r="T98" s="24" t="s">
        <v>570</v>
      </c>
      <c r="U98" s="24" t="s">
        <v>571</v>
      </c>
      <c r="V98" s="24" t="s">
        <v>566</v>
      </c>
      <c r="W98" s="24">
        <v>13995526850</v>
      </c>
      <c r="X98" s="26">
        <v>1</v>
      </c>
      <c r="Y98" s="27"/>
    </row>
    <row r="99" s="4" customFormat="1" customHeight="1" spans="1:25">
      <c r="A99" s="16">
        <v>95</v>
      </c>
      <c r="B99" s="16">
        <v>151</v>
      </c>
      <c r="C99" s="16" t="s">
        <v>37</v>
      </c>
      <c r="D99" s="16" t="s">
        <v>572</v>
      </c>
      <c r="E99" s="16" t="s">
        <v>573</v>
      </c>
      <c r="F99" s="16" t="s">
        <v>574</v>
      </c>
      <c r="G99" s="16" t="s">
        <v>575</v>
      </c>
      <c r="H99" s="16" t="s">
        <v>100</v>
      </c>
      <c r="I99" s="16" t="s">
        <v>49</v>
      </c>
      <c r="J99" s="16" t="s">
        <v>78</v>
      </c>
      <c r="K99" s="16" t="s">
        <v>41</v>
      </c>
      <c r="L99" s="18">
        <v>80</v>
      </c>
      <c r="M99" s="19">
        <v>45216</v>
      </c>
      <c r="N99" s="19">
        <v>45582</v>
      </c>
      <c r="O99" s="16">
        <f t="shared" si="14"/>
        <v>366</v>
      </c>
      <c r="P99" s="20">
        <v>8.88</v>
      </c>
      <c r="Q99" s="24">
        <v>0.8</v>
      </c>
      <c r="R99" s="35">
        <v>0.01</v>
      </c>
      <c r="S99" s="16">
        <f t="shared" si="15"/>
        <v>0.8</v>
      </c>
      <c r="T99" s="24" t="s">
        <v>576</v>
      </c>
      <c r="U99" s="24" t="s">
        <v>577</v>
      </c>
      <c r="V99" s="24" t="s">
        <v>572</v>
      </c>
      <c r="W99" s="24">
        <v>15327198095</v>
      </c>
      <c r="X99" s="26">
        <v>0.8</v>
      </c>
      <c r="Y99" s="27"/>
    </row>
    <row r="100" s="4" customFormat="1" customHeight="1" spans="1:25">
      <c r="A100" s="16">
        <v>96</v>
      </c>
      <c r="B100" s="16">
        <v>152</v>
      </c>
      <c r="C100" s="16" t="s">
        <v>37</v>
      </c>
      <c r="D100" s="16" t="s">
        <v>578</v>
      </c>
      <c r="E100" s="16" t="s">
        <v>579</v>
      </c>
      <c r="F100" s="16" t="s">
        <v>580</v>
      </c>
      <c r="G100" s="16" t="s">
        <v>581</v>
      </c>
      <c r="H100" s="16" t="s">
        <v>107</v>
      </c>
      <c r="I100" s="16" t="s">
        <v>49</v>
      </c>
      <c r="J100" s="16" t="s">
        <v>78</v>
      </c>
      <c r="K100" s="16" t="s">
        <v>41</v>
      </c>
      <c r="L100" s="18">
        <v>50</v>
      </c>
      <c r="M100" s="19">
        <v>45222</v>
      </c>
      <c r="N100" s="19">
        <v>45588</v>
      </c>
      <c r="O100" s="16">
        <f t="shared" si="14"/>
        <v>366</v>
      </c>
      <c r="P100" s="20">
        <v>8.88</v>
      </c>
      <c r="Q100" s="24">
        <v>0.5</v>
      </c>
      <c r="R100" s="35">
        <v>0.01</v>
      </c>
      <c r="S100" s="16">
        <f t="shared" si="15"/>
        <v>0.5</v>
      </c>
      <c r="T100" s="24" t="s">
        <v>582</v>
      </c>
      <c r="U100" s="24" t="s">
        <v>583</v>
      </c>
      <c r="V100" s="24" t="s">
        <v>578</v>
      </c>
      <c r="W100" s="24">
        <v>15827066388</v>
      </c>
      <c r="X100" s="26">
        <v>0.5</v>
      </c>
      <c r="Y100" s="27"/>
    </row>
    <row r="101" s="4" customFormat="1" customHeight="1" spans="1:25">
      <c r="A101" s="16">
        <v>97</v>
      </c>
      <c r="B101" s="16">
        <v>153</v>
      </c>
      <c r="C101" s="16" t="s">
        <v>37</v>
      </c>
      <c r="D101" s="16" t="s">
        <v>584</v>
      </c>
      <c r="E101" s="16" t="s">
        <v>585</v>
      </c>
      <c r="F101" s="16" t="str">
        <f t="shared" ref="F101:F104" si="20">D101</f>
        <v>湖北欧翎建设工程有限公司</v>
      </c>
      <c r="G101" s="16" t="str">
        <f t="shared" ref="G101:G104" si="21">E101</f>
        <v>91420112MA4KTYCY83</v>
      </c>
      <c r="H101" s="16" t="s">
        <v>100</v>
      </c>
      <c r="I101" s="16" t="s">
        <v>31</v>
      </c>
      <c r="J101" s="16" t="s">
        <v>78</v>
      </c>
      <c r="K101" s="16" t="s">
        <v>41</v>
      </c>
      <c r="L101" s="18">
        <v>132</v>
      </c>
      <c r="M101" s="19">
        <v>45197</v>
      </c>
      <c r="N101" s="19">
        <v>45590</v>
      </c>
      <c r="O101" s="16">
        <f t="shared" si="14"/>
        <v>393</v>
      </c>
      <c r="P101" s="20">
        <v>6</v>
      </c>
      <c r="Q101" s="24">
        <v>1.32</v>
      </c>
      <c r="R101" s="35">
        <v>0.01</v>
      </c>
      <c r="S101" s="16">
        <f t="shared" si="15"/>
        <v>1.32</v>
      </c>
      <c r="T101" s="24" t="s">
        <v>586</v>
      </c>
      <c r="U101" s="24" t="s">
        <v>587</v>
      </c>
      <c r="V101" s="24" t="s">
        <v>588</v>
      </c>
      <c r="W101" s="24">
        <v>18986236168</v>
      </c>
      <c r="X101" s="26">
        <v>1.32</v>
      </c>
      <c r="Y101" s="27"/>
    </row>
    <row r="102" s="4" customFormat="1" customHeight="1" spans="1:25">
      <c r="A102" s="16">
        <v>98</v>
      </c>
      <c r="B102" s="16">
        <v>154</v>
      </c>
      <c r="C102" s="16" t="s">
        <v>37</v>
      </c>
      <c r="D102" s="16" t="s">
        <v>589</v>
      </c>
      <c r="E102" s="16" t="s">
        <v>590</v>
      </c>
      <c r="F102" s="16" t="s">
        <v>591</v>
      </c>
      <c r="G102" s="16" t="s">
        <v>592</v>
      </c>
      <c r="H102" s="16" t="s">
        <v>100</v>
      </c>
      <c r="I102" s="16" t="s">
        <v>49</v>
      </c>
      <c r="J102" s="16" t="s">
        <v>78</v>
      </c>
      <c r="K102" s="16" t="s">
        <v>41</v>
      </c>
      <c r="L102" s="18">
        <v>100</v>
      </c>
      <c r="M102" s="19">
        <v>45194</v>
      </c>
      <c r="N102" s="19">
        <v>45560</v>
      </c>
      <c r="O102" s="16">
        <f t="shared" si="14"/>
        <v>366</v>
      </c>
      <c r="P102" s="20">
        <v>8.88</v>
      </c>
      <c r="Q102" s="24">
        <v>1</v>
      </c>
      <c r="R102" s="35">
        <v>0.01</v>
      </c>
      <c r="S102" s="16">
        <f t="shared" si="15"/>
        <v>1</v>
      </c>
      <c r="T102" s="24" t="s">
        <v>593</v>
      </c>
      <c r="U102" s="24" t="s">
        <v>594</v>
      </c>
      <c r="V102" s="24" t="s">
        <v>589</v>
      </c>
      <c r="W102" s="24">
        <v>17764020709</v>
      </c>
      <c r="X102" s="26">
        <v>1</v>
      </c>
      <c r="Y102" s="27"/>
    </row>
    <row r="103" s="4" customFormat="1" customHeight="1" spans="1:25">
      <c r="A103" s="16">
        <v>99</v>
      </c>
      <c r="B103" s="16">
        <v>163</v>
      </c>
      <c r="C103" s="16" t="s">
        <v>37</v>
      </c>
      <c r="D103" s="16" t="s">
        <v>375</v>
      </c>
      <c r="E103" s="16" t="s">
        <v>376</v>
      </c>
      <c r="F103" s="16" t="str">
        <f t="shared" si="20"/>
        <v>福力兔云采（湖北）科技有限公司</v>
      </c>
      <c r="G103" s="16" t="str">
        <f t="shared" si="21"/>
        <v>91420111MA4KYJCN48</v>
      </c>
      <c r="H103" s="16" t="s">
        <v>134</v>
      </c>
      <c r="I103" s="16" t="s">
        <v>31</v>
      </c>
      <c r="J103" s="16" t="s">
        <v>85</v>
      </c>
      <c r="K103" s="16" t="s">
        <v>360</v>
      </c>
      <c r="L103" s="18">
        <v>100</v>
      </c>
      <c r="M103" s="19">
        <v>45209</v>
      </c>
      <c r="N103" s="19">
        <v>45574</v>
      </c>
      <c r="O103" s="16">
        <f t="shared" si="14"/>
        <v>365</v>
      </c>
      <c r="P103" s="20">
        <v>4</v>
      </c>
      <c r="Q103" s="24">
        <v>0.5</v>
      </c>
      <c r="R103" s="35">
        <v>0.005</v>
      </c>
      <c r="S103" s="16">
        <f t="shared" si="15"/>
        <v>1</v>
      </c>
      <c r="T103" s="24" t="s">
        <v>595</v>
      </c>
      <c r="U103" s="24" t="s">
        <v>596</v>
      </c>
      <c r="V103" s="24" t="s">
        <v>379</v>
      </c>
      <c r="W103" s="24">
        <v>15972065434</v>
      </c>
      <c r="X103" s="26">
        <v>1</v>
      </c>
      <c r="Y103" s="27"/>
    </row>
    <row r="104" s="4" customFormat="1" customHeight="1" spans="1:25">
      <c r="A104" s="16">
        <v>100</v>
      </c>
      <c r="B104" s="16">
        <v>169</v>
      </c>
      <c r="C104" s="16" t="s">
        <v>37</v>
      </c>
      <c r="D104" s="16" t="s">
        <v>597</v>
      </c>
      <c r="E104" s="16" t="s">
        <v>598</v>
      </c>
      <c r="F104" s="16" t="str">
        <f t="shared" si="20"/>
        <v>武汉德泽建筑装饰工程有限公司</v>
      </c>
      <c r="G104" s="16" t="str">
        <f t="shared" si="21"/>
        <v>91420112691868297C</v>
      </c>
      <c r="H104" s="16" t="s">
        <v>100</v>
      </c>
      <c r="I104" s="16" t="s">
        <v>31</v>
      </c>
      <c r="J104" s="16" t="s">
        <v>78</v>
      </c>
      <c r="K104" s="16" t="s">
        <v>41</v>
      </c>
      <c r="L104" s="18">
        <v>300</v>
      </c>
      <c r="M104" s="19">
        <v>45232</v>
      </c>
      <c r="N104" s="19">
        <v>45598</v>
      </c>
      <c r="O104" s="16">
        <f t="shared" si="14"/>
        <v>366</v>
      </c>
      <c r="P104" s="20">
        <v>6</v>
      </c>
      <c r="Q104" s="24">
        <v>3</v>
      </c>
      <c r="R104" s="35">
        <v>0.01</v>
      </c>
      <c r="S104" s="16">
        <f t="shared" si="15"/>
        <v>3</v>
      </c>
      <c r="T104" s="24" t="s">
        <v>599</v>
      </c>
      <c r="U104" s="24" t="s">
        <v>600</v>
      </c>
      <c r="V104" s="24" t="s">
        <v>601</v>
      </c>
      <c r="W104" s="24">
        <v>18627822971</v>
      </c>
      <c r="X104" s="26">
        <v>3</v>
      </c>
      <c r="Y104" s="27"/>
    </row>
    <row r="105" s="4" customFormat="1" customHeight="1" spans="1:25">
      <c r="A105" s="16">
        <v>101</v>
      </c>
      <c r="B105" s="16">
        <v>170</v>
      </c>
      <c r="C105" s="16" t="s">
        <v>37</v>
      </c>
      <c r="D105" s="16" t="s">
        <v>602</v>
      </c>
      <c r="E105" s="16" t="s">
        <v>603</v>
      </c>
      <c r="F105" s="16" t="s">
        <v>604</v>
      </c>
      <c r="G105" s="16" t="s">
        <v>605</v>
      </c>
      <c r="H105" s="16" t="s">
        <v>292</v>
      </c>
      <c r="I105" s="16" t="s">
        <v>49</v>
      </c>
      <c r="J105" s="16" t="s">
        <v>78</v>
      </c>
      <c r="K105" s="16" t="s">
        <v>41</v>
      </c>
      <c r="L105" s="18">
        <v>80</v>
      </c>
      <c r="M105" s="19">
        <v>45251</v>
      </c>
      <c r="N105" s="19">
        <v>45618</v>
      </c>
      <c r="O105" s="16">
        <f t="shared" si="14"/>
        <v>367</v>
      </c>
      <c r="P105" s="20">
        <v>8.88</v>
      </c>
      <c r="Q105" s="24">
        <v>0.8</v>
      </c>
      <c r="R105" s="35">
        <v>0.01</v>
      </c>
      <c r="S105" s="16">
        <f t="shared" si="15"/>
        <v>0.8</v>
      </c>
      <c r="T105" s="24" t="s">
        <v>606</v>
      </c>
      <c r="U105" s="24" t="s">
        <v>607</v>
      </c>
      <c r="V105" s="24" t="s">
        <v>602</v>
      </c>
      <c r="W105" s="24">
        <v>15927184458</v>
      </c>
      <c r="X105" s="26">
        <v>0.8</v>
      </c>
      <c r="Y105" s="27"/>
    </row>
    <row r="106" s="4" customFormat="1" customHeight="1" spans="1:25">
      <c r="A106" s="16">
        <v>102</v>
      </c>
      <c r="B106" s="16">
        <v>171</v>
      </c>
      <c r="C106" s="16" t="s">
        <v>37</v>
      </c>
      <c r="D106" s="16" t="s">
        <v>608</v>
      </c>
      <c r="E106" s="16" t="s">
        <v>609</v>
      </c>
      <c r="F106" s="16" t="s">
        <v>610</v>
      </c>
      <c r="G106" s="16" t="s">
        <v>611</v>
      </c>
      <c r="H106" s="16" t="s">
        <v>92</v>
      </c>
      <c r="I106" s="16" t="s">
        <v>49</v>
      </c>
      <c r="J106" s="16" t="s">
        <v>78</v>
      </c>
      <c r="K106" s="16" t="s">
        <v>41</v>
      </c>
      <c r="L106" s="18">
        <v>69</v>
      </c>
      <c r="M106" s="19">
        <v>45250</v>
      </c>
      <c r="N106" s="19">
        <v>45617</v>
      </c>
      <c r="O106" s="16">
        <f t="shared" si="14"/>
        <v>367</v>
      </c>
      <c r="P106" s="20">
        <v>8.88</v>
      </c>
      <c r="Q106" s="24">
        <v>0.69</v>
      </c>
      <c r="R106" s="35">
        <v>0.01</v>
      </c>
      <c r="S106" s="16">
        <f t="shared" si="15"/>
        <v>0.69</v>
      </c>
      <c r="T106" s="24" t="s">
        <v>612</v>
      </c>
      <c r="U106" s="24" t="s">
        <v>613</v>
      </c>
      <c r="V106" s="24" t="s">
        <v>608</v>
      </c>
      <c r="W106" s="24">
        <v>15671436066</v>
      </c>
      <c r="X106" s="26">
        <v>0.69</v>
      </c>
      <c r="Y106" s="27"/>
    </row>
    <row r="107" s="4" customFormat="1" customHeight="1" spans="1:25">
      <c r="A107" s="16">
        <v>103</v>
      </c>
      <c r="B107" s="16">
        <v>172</v>
      </c>
      <c r="C107" s="16" t="s">
        <v>37</v>
      </c>
      <c r="D107" s="16" t="s">
        <v>614</v>
      </c>
      <c r="E107" s="16" t="s">
        <v>615</v>
      </c>
      <c r="F107" s="16" t="str">
        <f t="shared" ref="F107:F110" si="22">D107</f>
        <v>武汉思力博轨道装备有限公司</v>
      </c>
      <c r="G107" s="16" t="str">
        <f t="shared" ref="G107:G110" si="23">E107</f>
        <v>91420115MA4KQ4NK57</v>
      </c>
      <c r="H107" s="16" t="s">
        <v>77</v>
      </c>
      <c r="I107" s="16" t="s">
        <v>31</v>
      </c>
      <c r="J107" s="16" t="s">
        <v>63</v>
      </c>
      <c r="K107" s="16" t="s">
        <v>366</v>
      </c>
      <c r="L107" s="18">
        <v>1000</v>
      </c>
      <c r="M107" s="19">
        <v>45260</v>
      </c>
      <c r="N107" s="19">
        <v>45626</v>
      </c>
      <c r="O107" s="16">
        <f t="shared" si="14"/>
        <v>366</v>
      </c>
      <c r="P107" s="20">
        <v>4</v>
      </c>
      <c r="Q107" s="24">
        <v>5</v>
      </c>
      <c r="R107" s="35">
        <v>0.005</v>
      </c>
      <c r="S107" s="16">
        <f t="shared" si="15"/>
        <v>10</v>
      </c>
      <c r="T107" s="24" t="s">
        <v>616</v>
      </c>
      <c r="U107" s="24" t="s">
        <v>617</v>
      </c>
      <c r="V107" s="24" t="s">
        <v>618</v>
      </c>
      <c r="W107" s="24">
        <v>15107175219</v>
      </c>
      <c r="X107" s="26">
        <v>10</v>
      </c>
      <c r="Y107" s="27"/>
    </row>
    <row r="108" s="4" customFormat="1" customHeight="1" spans="1:25">
      <c r="A108" s="16">
        <v>104</v>
      </c>
      <c r="B108" s="28">
        <v>173</v>
      </c>
      <c r="C108" s="28" t="s">
        <v>37</v>
      </c>
      <c r="D108" s="28" t="s">
        <v>518</v>
      </c>
      <c r="E108" s="16" t="s">
        <v>519</v>
      </c>
      <c r="F108" s="16" t="str">
        <f t="shared" si="22"/>
        <v>武汉一网万联科技有限公司</v>
      </c>
      <c r="G108" s="16" t="str">
        <f t="shared" si="23"/>
        <v>91420100MA4K2M7T52</v>
      </c>
      <c r="H108" s="16" t="s">
        <v>30</v>
      </c>
      <c r="I108" s="16" t="s">
        <v>31</v>
      </c>
      <c r="J108" s="16" t="s">
        <v>85</v>
      </c>
      <c r="K108" s="16" t="s">
        <v>360</v>
      </c>
      <c r="L108" s="18">
        <v>50</v>
      </c>
      <c r="M108" s="19">
        <v>45259</v>
      </c>
      <c r="N108" s="19">
        <v>45623</v>
      </c>
      <c r="O108" s="16">
        <f t="shared" si="14"/>
        <v>364</v>
      </c>
      <c r="P108" s="20">
        <v>4.15</v>
      </c>
      <c r="Q108" s="24">
        <v>0.25</v>
      </c>
      <c r="R108" s="35">
        <v>0.005</v>
      </c>
      <c r="S108" s="16">
        <f t="shared" si="15"/>
        <v>0.4986</v>
      </c>
      <c r="T108" s="24" t="s">
        <v>619</v>
      </c>
      <c r="U108" s="24" t="s">
        <v>620</v>
      </c>
      <c r="V108" s="24" t="s">
        <v>522</v>
      </c>
      <c r="W108" s="24">
        <v>18000173989</v>
      </c>
      <c r="X108" s="26">
        <v>0.4986</v>
      </c>
      <c r="Y108" s="27"/>
    </row>
    <row r="109" s="4" customFormat="1" customHeight="1" spans="1:25">
      <c r="A109" s="16">
        <v>105</v>
      </c>
      <c r="B109" s="28">
        <v>174</v>
      </c>
      <c r="C109" s="28" t="s">
        <v>37</v>
      </c>
      <c r="D109" s="28" t="s">
        <v>621</v>
      </c>
      <c r="E109" s="16" t="s">
        <v>622</v>
      </c>
      <c r="F109" s="16" t="str">
        <f t="shared" si="22"/>
        <v>中部知光技术转移有限公司</v>
      </c>
      <c r="G109" s="16" t="str">
        <f t="shared" si="23"/>
        <v>91420100347276313K</v>
      </c>
      <c r="H109" s="16" t="s">
        <v>30</v>
      </c>
      <c r="I109" s="16" t="s">
        <v>31</v>
      </c>
      <c r="J109" s="16" t="s">
        <v>85</v>
      </c>
      <c r="K109" s="16" t="s">
        <v>64</v>
      </c>
      <c r="L109" s="18">
        <v>160</v>
      </c>
      <c r="M109" s="19">
        <v>45245</v>
      </c>
      <c r="N109" s="19">
        <v>45555</v>
      </c>
      <c r="O109" s="16">
        <f t="shared" si="14"/>
        <v>310</v>
      </c>
      <c r="P109" s="20">
        <v>5.05</v>
      </c>
      <c r="Q109" s="24">
        <v>0.733333</v>
      </c>
      <c r="R109" s="35">
        <v>0.005</v>
      </c>
      <c r="S109" s="16">
        <f t="shared" si="15"/>
        <v>1.3589</v>
      </c>
      <c r="T109" s="24" t="s">
        <v>623</v>
      </c>
      <c r="U109" s="24" t="s">
        <v>624</v>
      </c>
      <c r="V109" s="24" t="s">
        <v>625</v>
      </c>
      <c r="W109" s="24">
        <v>13349993762</v>
      </c>
      <c r="X109" s="26">
        <v>0</v>
      </c>
      <c r="Y109" s="27" t="s">
        <v>626</v>
      </c>
    </row>
    <row r="110" s="4" customFormat="1" customHeight="1" spans="1:25">
      <c r="A110" s="16">
        <v>106</v>
      </c>
      <c r="B110" s="16">
        <v>175</v>
      </c>
      <c r="C110" s="16" t="s">
        <v>37</v>
      </c>
      <c r="D110" s="16" t="s">
        <v>627</v>
      </c>
      <c r="E110" s="16" t="s">
        <v>628</v>
      </c>
      <c r="F110" s="16" t="str">
        <f t="shared" si="22"/>
        <v>武汉中强建设有限公司</v>
      </c>
      <c r="G110" s="16" t="str">
        <f t="shared" si="23"/>
        <v>91420112771350199M</v>
      </c>
      <c r="H110" s="16" t="s">
        <v>100</v>
      </c>
      <c r="I110" s="16" t="s">
        <v>31</v>
      </c>
      <c r="J110" s="16" t="s">
        <v>78</v>
      </c>
      <c r="K110" s="16" t="s">
        <v>41</v>
      </c>
      <c r="L110" s="18">
        <v>300</v>
      </c>
      <c r="M110" s="19">
        <v>45246</v>
      </c>
      <c r="N110" s="19">
        <v>45612</v>
      </c>
      <c r="O110" s="16">
        <f t="shared" si="14"/>
        <v>366</v>
      </c>
      <c r="P110" s="20">
        <v>6</v>
      </c>
      <c r="Q110" s="24">
        <v>3</v>
      </c>
      <c r="R110" s="35">
        <v>0.01</v>
      </c>
      <c r="S110" s="16">
        <f t="shared" si="15"/>
        <v>3</v>
      </c>
      <c r="T110" s="24" t="s">
        <v>629</v>
      </c>
      <c r="U110" s="24" t="s">
        <v>630</v>
      </c>
      <c r="V110" s="24" t="s">
        <v>631</v>
      </c>
      <c r="W110" s="24">
        <v>13871167588</v>
      </c>
      <c r="X110" s="26">
        <v>3</v>
      </c>
      <c r="Y110" s="27"/>
    </row>
    <row r="111" s="4" customFormat="1" customHeight="1" spans="1:25">
      <c r="A111" s="16">
        <v>107</v>
      </c>
      <c r="B111" s="16">
        <v>176</v>
      </c>
      <c r="C111" s="16" t="s">
        <v>37</v>
      </c>
      <c r="D111" s="16" t="s">
        <v>632</v>
      </c>
      <c r="E111" s="16" t="s">
        <v>633</v>
      </c>
      <c r="F111" s="16" t="s">
        <v>634</v>
      </c>
      <c r="G111" s="16" t="s">
        <v>635</v>
      </c>
      <c r="H111" s="16" t="s">
        <v>30</v>
      </c>
      <c r="I111" s="16" t="s">
        <v>49</v>
      </c>
      <c r="J111" s="16" t="s">
        <v>85</v>
      </c>
      <c r="K111" s="16" t="s">
        <v>41</v>
      </c>
      <c r="L111" s="18">
        <v>80</v>
      </c>
      <c r="M111" s="19">
        <v>45251</v>
      </c>
      <c r="N111" s="19">
        <v>45617</v>
      </c>
      <c r="O111" s="16">
        <f t="shared" si="14"/>
        <v>366</v>
      </c>
      <c r="P111" s="20">
        <v>8.88</v>
      </c>
      <c r="Q111" s="24">
        <v>0.8</v>
      </c>
      <c r="R111" s="35">
        <v>0.01</v>
      </c>
      <c r="S111" s="16">
        <f t="shared" si="15"/>
        <v>0.8</v>
      </c>
      <c r="T111" s="24" t="s">
        <v>636</v>
      </c>
      <c r="U111" s="24" t="s">
        <v>637</v>
      </c>
      <c r="V111" s="24" t="s">
        <v>632</v>
      </c>
      <c r="W111" s="24">
        <v>13037168308</v>
      </c>
      <c r="X111" s="26">
        <v>0.8</v>
      </c>
      <c r="Y111" s="27"/>
    </row>
    <row r="112" s="4" customFormat="1" customHeight="1" spans="1:25">
      <c r="A112" s="16">
        <v>108</v>
      </c>
      <c r="B112" s="16">
        <v>178</v>
      </c>
      <c r="C112" s="16" t="s">
        <v>37</v>
      </c>
      <c r="D112" s="16" t="s">
        <v>638</v>
      </c>
      <c r="E112" s="16" t="s">
        <v>639</v>
      </c>
      <c r="F112" s="16" t="str">
        <f t="shared" ref="F112:F114" si="24">D112</f>
        <v>玖科智造（武汉）科技股份有限公司</v>
      </c>
      <c r="G112" s="16" t="str">
        <f t="shared" ref="G112:G114" si="25">E112</f>
        <v>91420100063032640N</v>
      </c>
      <c r="H112" s="16" t="s">
        <v>30</v>
      </c>
      <c r="I112" s="16" t="s">
        <v>31</v>
      </c>
      <c r="J112" s="16" t="s">
        <v>85</v>
      </c>
      <c r="K112" s="16" t="s">
        <v>64</v>
      </c>
      <c r="L112" s="18">
        <v>100</v>
      </c>
      <c r="M112" s="19">
        <v>45237</v>
      </c>
      <c r="N112" s="19">
        <v>45601</v>
      </c>
      <c r="O112" s="16">
        <f t="shared" si="14"/>
        <v>364</v>
      </c>
      <c r="P112" s="20">
        <v>5.05</v>
      </c>
      <c r="Q112" s="24">
        <v>0.5</v>
      </c>
      <c r="R112" s="35">
        <v>0.005</v>
      </c>
      <c r="S112" s="16">
        <f t="shared" si="15"/>
        <v>0.9972</v>
      </c>
      <c r="T112" s="24" t="s">
        <v>640</v>
      </c>
      <c r="U112" s="24" t="s">
        <v>641</v>
      </c>
      <c r="V112" s="24" t="s">
        <v>642</v>
      </c>
      <c r="W112" s="24">
        <v>13317157449</v>
      </c>
      <c r="X112" s="26">
        <v>0.9972</v>
      </c>
      <c r="Y112" s="27"/>
    </row>
    <row r="113" s="4" customFormat="1" customHeight="1" spans="1:25">
      <c r="A113" s="16">
        <v>109</v>
      </c>
      <c r="B113" s="16">
        <v>179</v>
      </c>
      <c r="C113" s="16" t="s">
        <v>37</v>
      </c>
      <c r="D113" s="16" t="s">
        <v>643</v>
      </c>
      <c r="E113" s="16" t="s">
        <v>644</v>
      </c>
      <c r="F113" s="16" t="str">
        <f t="shared" si="24"/>
        <v>武汉康斯泰德科技有限公司</v>
      </c>
      <c r="G113" s="16" t="str">
        <f t="shared" si="25"/>
        <v>9142010078318313X7</v>
      </c>
      <c r="H113" s="16" t="s">
        <v>30</v>
      </c>
      <c r="I113" s="16" t="s">
        <v>31</v>
      </c>
      <c r="J113" s="16" t="s">
        <v>63</v>
      </c>
      <c r="K113" s="16" t="s">
        <v>64</v>
      </c>
      <c r="L113" s="18">
        <v>100</v>
      </c>
      <c r="M113" s="19">
        <v>45247</v>
      </c>
      <c r="N113" s="19">
        <v>45603</v>
      </c>
      <c r="O113" s="16">
        <f t="shared" si="14"/>
        <v>356</v>
      </c>
      <c r="P113" s="20">
        <v>5.05</v>
      </c>
      <c r="Q113" s="24">
        <v>0.5</v>
      </c>
      <c r="R113" s="35">
        <v>0.005</v>
      </c>
      <c r="S113" s="16">
        <f t="shared" si="15"/>
        <v>0.9753</v>
      </c>
      <c r="T113" s="24" t="s">
        <v>645</v>
      </c>
      <c r="U113" s="24" t="s">
        <v>646</v>
      </c>
      <c r="V113" s="24" t="s">
        <v>647</v>
      </c>
      <c r="W113" s="24">
        <v>13907173609</v>
      </c>
      <c r="X113" s="26">
        <v>0.9753</v>
      </c>
      <c r="Y113" s="27"/>
    </row>
    <row r="114" s="4" customFormat="1" customHeight="1" spans="1:25">
      <c r="A114" s="16">
        <v>110</v>
      </c>
      <c r="B114" s="16">
        <v>184</v>
      </c>
      <c r="C114" s="16" t="s">
        <v>37</v>
      </c>
      <c r="D114" s="28" t="s">
        <v>648</v>
      </c>
      <c r="E114" s="16" t="s">
        <v>649</v>
      </c>
      <c r="F114" s="16" t="str">
        <f t="shared" si="24"/>
        <v>武汉美之修行信息科技有限公司</v>
      </c>
      <c r="G114" s="16" t="str">
        <f t="shared" si="25"/>
        <v>91420100MA4KWBPY4Y</v>
      </c>
      <c r="H114" s="16" t="s">
        <v>30</v>
      </c>
      <c r="I114" s="16" t="s">
        <v>31</v>
      </c>
      <c r="J114" s="16" t="s">
        <v>85</v>
      </c>
      <c r="K114" s="16" t="s">
        <v>64</v>
      </c>
      <c r="L114" s="18">
        <v>1000</v>
      </c>
      <c r="M114" s="19">
        <v>45259</v>
      </c>
      <c r="N114" s="19">
        <v>45616</v>
      </c>
      <c r="O114" s="16">
        <f t="shared" si="14"/>
        <v>357</v>
      </c>
      <c r="P114" s="20">
        <v>4.25</v>
      </c>
      <c r="Q114" s="24">
        <v>5</v>
      </c>
      <c r="R114" s="35">
        <v>0.005</v>
      </c>
      <c r="S114" s="16">
        <f t="shared" si="15"/>
        <v>9.7808</v>
      </c>
      <c r="T114" s="24" t="s">
        <v>650</v>
      </c>
      <c r="U114" s="24" t="s">
        <v>651</v>
      </c>
      <c r="V114" s="24" t="s">
        <v>652</v>
      </c>
      <c r="W114" s="24">
        <v>15827633520</v>
      </c>
      <c r="X114" s="36">
        <v>9.7808</v>
      </c>
      <c r="Y114" s="27"/>
    </row>
    <row r="115" s="4" customFormat="1" customHeight="1" spans="1:25">
      <c r="A115" s="16">
        <v>111</v>
      </c>
      <c r="B115" s="16">
        <v>187</v>
      </c>
      <c r="C115" s="16" t="s">
        <v>37</v>
      </c>
      <c r="D115" s="16" t="s">
        <v>653</v>
      </c>
      <c r="E115" s="16" t="s">
        <v>654</v>
      </c>
      <c r="F115" s="16" t="s">
        <v>655</v>
      </c>
      <c r="G115" s="16" t="s">
        <v>656</v>
      </c>
      <c r="H115" s="16" t="s">
        <v>134</v>
      </c>
      <c r="I115" s="16" t="s">
        <v>49</v>
      </c>
      <c r="J115" s="16" t="s">
        <v>58</v>
      </c>
      <c r="K115" s="16" t="s">
        <v>41</v>
      </c>
      <c r="L115" s="18">
        <v>100</v>
      </c>
      <c r="M115" s="19">
        <v>45266</v>
      </c>
      <c r="N115" s="19">
        <v>45632</v>
      </c>
      <c r="O115" s="16">
        <f t="shared" si="14"/>
        <v>366</v>
      </c>
      <c r="P115" s="20">
        <v>8.88</v>
      </c>
      <c r="Q115" s="24">
        <v>1</v>
      </c>
      <c r="R115" s="35">
        <v>0.01</v>
      </c>
      <c r="S115" s="16">
        <f t="shared" si="15"/>
        <v>1</v>
      </c>
      <c r="T115" s="24" t="s">
        <v>657</v>
      </c>
      <c r="U115" s="24" t="s">
        <v>658</v>
      </c>
      <c r="V115" s="24" t="s">
        <v>653</v>
      </c>
      <c r="W115" s="24">
        <v>18963957799</v>
      </c>
      <c r="X115" s="26">
        <v>1</v>
      </c>
      <c r="Y115" s="27"/>
    </row>
    <row r="116" s="4" customFormat="1" customHeight="1" spans="1:25">
      <c r="A116" s="16">
        <v>112</v>
      </c>
      <c r="B116" s="16">
        <v>188</v>
      </c>
      <c r="C116" s="16" t="s">
        <v>37</v>
      </c>
      <c r="D116" s="16" t="s">
        <v>659</v>
      </c>
      <c r="E116" s="16" t="s">
        <v>660</v>
      </c>
      <c r="F116" s="16" t="str">
        <f t="shared" ref="F116:F120" si="26">D116</f>
        <v>武汉建海精密型材发展有限公司</v>
      </c>
      <c r="G116" s="16" t="str">
        <f t="shared" ref="G116:G120" si="27">E116</f>
        <v>91420102741447192P</v>
      </c>
      <c r="H116" s="16" t="s">
        <v>40</v>
      </c>
      <c r="I116" s="16" t="s">
        <v>31</v>
      </c>
      <c r="J116" s="16" t="s">
        <v>85</v>
      </c>
      <c r="K116" s="16" t="s">
        <v>41</v>
      </c>
      <c r="L116" s="18">
        <v>350</v>
      </c>
      <c r="M116" s="19">
        <v>45279</v>
      </c>
      <c r="N116" s="19">
        <v>45644</v>
      </c>
      <c r="O116" s="16">
        <f t="shared" si="14"/>
        <v>365</v>
      </c>
      <c r="P116" s="20">
        <v>6</v>
      </c>
      <c r="Q116" s="24">
        <v>3.5</v>
      </c>
      <c r="R116" s="35">
        <v>0.01</v>
      </c>
      <c r="S116" s="16">
        <f t="shared" si="15"/>
        <v>3.5</v>
      </c>
      <c r="T116" s="24" t="s">
        <v>661</v>
      </c>
      <c r="U116" s="24" t="s">
        <v>662</v>
      </c>
      <c r="V116" s="24" t="s">
        <v>663</v>
      </c>
      <c r="W116" s="24">
        <v>13886018230</v>
      </c>
      <c r="X116" s="26">
        <v>3.5</v>
      </c>
      <c r="Y116" s="27"/>
    </row>
    <row r="117" s="4" customFormat="1" customHeight="1" spans="1:25">
      <c r="A117" s="16">
        <v>113</v>
      </c>
      <c r="B117" s="16">
        <v>189</v>
      </c>
      <c r="C117" s="16" t="s">
        <v>37</v>
      </c>
      <c r="D117" s="16" t="s">
        <v>664</v>
      </c>
      <c r="E117" s="16" t="s">
        <v>665</v>
      </c>
      <c r="F117" s="16" t="str">
        <f t="shared" si="26"/>
        <v>武汉市亚泰工程建设项目管理有限责任公司</v>
      </c>
      <c r="G117" s="16" t="str">
        <f t="shared" si="27"/>
        <v>91420114744792442W</v>
      </c>
      <c r="H117" s="16" t="s">
        <v>165</v>
      </c>
      <c r="I117" s="16" t="s">
        <v>31</v>
      </c>
      <c r="J117" s="16" t="s">
        <v>85</v>
      </c>
      <c r="K117" s="16" t="s">
        <v>41</v>
      </c>
      <c r="L117" s="18">
        <v>200</v>
      </c>
      <c r="M117" s="19">
        <v>45265</v>
      </c>
      <c r="N117" s="19">
        <v>45631</v>
      </c>
      <c r="O117" s="16">
        <f t="shared" si="14"/>
        <v>366</v>
      </c>
      <c r="P117" s="20">
        <v>6</v>
      </c>
      <c r="Q117" s="24">
        <v>2</v>
      </c>
      <c r="R117" s="35">
        <v>0.01</v>
      </c>
      <c r="S117" s="16">
        <f t="shared" si="15"/>
        <v>2</v>
      </c>
      <c r="T117" s="24" t="s">
        <v>666</v>
      </c>
      <c r="U117" s="24" t="s">
        <v>667</v>
      </c>
      <c r="V117" s="24" t="s">
        <v>668</v>
      </c>
      <c r="W117" s="24">
        <v>13018019880</v>
      </c>
      <c r="X117" s="26">
        <v>2</v>
      </c>
      <c r="Y117" s="27"/>
    </row>
    <row r="118" s="4" customFormat="1" customHeight="1" spans="1:25">
      <c r="A118" s="16">
        <v>114</v>
      </c>
      <c r="B118" s="16">
        <v>190</v>
      </c>
      <c r="C118" s="16" t="s">
        <v>37</v>
      </c>
      <c r="D118" s="16" t="s">
        <v>669</v>
      </c>
      <c r="E118" s="16" t="s">
        <v>670</v>
      </c>
      <c r="F118" s="16" t="str">
        <f t="shared" si="26"/>
        <v>武汉尚永建筑工程有限公司</v>
      </c>
      <c r="G118" s="16" t="str">
        <f t="shared" si="27"/>
        <v>91420100MA4KMXX10J</v>
      </c>
      <c r="H118" s="16" t="s">
        <v>30</v>
      </c>
      <c r="I118" s="16" t="s">
        <v>31</v>
      </c>
      <c r="J118" s="16" t="s">
        <v>78</v>
      </c>
      <c r="K118" s="16" t="s">
        <v>41</v>
      </c>
      <c r="L118" s="18">
        <v>150</v>
      </c>
      <c r="M118" s="19">
        <v>45272</v>
      </c>
      <c r="N118" s="19">
        <v>45682</v>
      </c>
      <c r="O118" s="16">
        <f t="shared" si="14"/>
        <v>410</v>
      </c>
      <c r="P118" s="20">
        <v>6</v>
      </c>
      <c r="Q118" s="24">
        <v>1.5</v>
      </c>
      <c r="R118" s="35">
        <v>0.01</v>
      </c>
      <c r="S118" s="16">
        <f t="shared" si="15"/>
        <v>1.5</v>
      </c>
      <c r="T118" s="24" t="s">
        <v>671</v>
      </c>
      <c r="U118" s="24" t="s">
        <v>672</v>
      </c>
      <c r="V118" s="24" t="s">
        <v>673</v>
      </c>
      <c r="W118" s="24">
        <v>18086617636</v>
      </c>
      <c r="X118" s="26">
        <v>1.5</v>
      </c>
      <c r="Y118" s="27"/>
    </row>
    <row r="119" s="4" customFormat="1" customHeight="1" spans="1:25">
      <c r="A119" s="16">
        <v>115</v>
      </c>
      <c r="B119" s="16">
        <v>192</v>
      </c>
      <c r="C119" s="16" t="s">
        <v>37</v>
      </c>
      <c r="D119" s="16" t="s">
        <v>674</v>
      </c>
      <c r="E119" s="16" t="s">
        <v>675</v>
      </c>
      <c r="F119" s="16" t="str">
        <f t="shared" si="26"/>
        <v>湖北中德焊接技术有限公司</v>
      </c>
      <c r="G119" s="16" t="str">
        <f t="shared" si="27"/>
        <v>914201126953489934</v>
      </c>
      <c r="H119" s="16" t="s">
        <v>100</v>
      </c>
      <c r="I119" s="16" t="s">
        <v>31</v>
      </c>
      <c r="J119" s="16" t="s">
        <v>85</v>
      </c>
      <c r="K119" s="16" t="s">
        <v>41</v>
      </c>
      <c r="L119" s="18">
        <v>400</v>
      </c>
      <c r="M119" s="19">
        <v>45289</v>
      </c>
      <c r="N119" s="19">
        <v>45654</v>
      </c>
      <c r="O119" s="16">
        <f t="shared" si="14"/>
        <v>365</v>
      </c>
      <c r="P119" s="20">
        <v>6</v>
      </c>
      <c r="Q119" s="24">
        <v>4</v>
      </c>
      <c r="R119" s="35">
        <v>0.01</v>
      </c>
      <c r="S119" s="16">
        <f t="shared" si="15"/>
        <v>4</v>
      </c>
      <c r="T119" s="24" t="s">
        <v>676</v>
      </c>
      <c r="U119" s="24" t="s">
        <v>677</v>
      </c>
      <c r="V119" s="24" t="s">
        <v>678</v>
      </c>
      <c r="W119" s="24">
        <v>13476217862</v>
      </c>
      <c r="X119" s="26">
        <v>4</v>
      </c>
      <c r="Y119" s="27"/>
    </row>
    <row r="120" s="4" customFormat="1" customHeight="1" spans="1:25">
      <c r="A120" s="16">
        <v>116</v>
      </c>
      <c r="B120" s="16">
        <v>193</v>
      </c>
      <c r="C120" s="16" t="s">
        <v>37</v>
      </c>
      <c r="D120" s="16" t="s">
        <v>679</v>
      </c>
      <c r="E120" s="16" t="s">
        <v>680</v>
      </c>
      <c r="F120" s="16" t="str">
        <f t="shared" si="26"/>
        <v>湖北墨晟建设工程有限公司</v>
      </c>
      <c r="G120" s="16" t="str">
        <f t="shared" si="27"/>
        <v>91420105MA4K3KPP7H</v>
      </c>
      <c r="H120" s="16" t="s">
        <v>100</v>
      </c>
      <c r="I120" s="16" t="s">
        <v>31</v>
      </c>
      <c r="J120" s="16" t="s">
        <v>78</v>
      </c>
      <c r="K120" s="16" t="s">
        <v>41</v>
      </c>
      <c r="L120" s="18">
        <v>400</v>
      </c>
      <c r="M120" s="19">
        <v>45289</v>
      </c>
      <c r="N120" s="19">
        <v>45654</v>
      </c>
      <c r="O120" s="16">
        <f t="shared" si="14"/>
        <v>365</v>
      </c>
      <c r="P120" s="20">
        <v>6</v>
      </c>
      <c r="Q120" s="24">
        <v>4</v>
      </c>
      <c r="R120" s="35">
        <v>0.01</v>
      </c>
      <c r="S120" s="16">
        <f t="shared" si="15"/>
        <v>4</v>
      </c>
      <c r="T120" s="24" t="s">
        <v>681</v>
      </c>
      <c r="U120" s="24" t="s">
        <v>682</v>
      </c>
      <c r="V120" s="24" t="s">
        <v>683</v>
      </c>
      <c r="W120" s="24">
        <v>17702778360</v>
      </c>
      <c r="X120" s="26">
        <v>4</v>
      </c>
      <c r="Y120" s="27"/>
    </row>
    <row r="121" s="4" customFormat="1" customHeight="1" spans="1:25">
      <c r="A121" s="16">
        <v>117</v>
      </c>
      <c r="B121" s="16">
        <v>194</v>
      </c>
      <c r="C121" s="16" t="s">
        <v>37</v>
      </c>
      <c r="D121" s="16" t="s">
        <v>684</v>
      </c>
      <c r="E121" s="16" t="s">
        <v>685</v>
      </c>
      <c r="F121" s="16" t="s">
        <v>686</v>
      </c>
      <c r="G121" s="16" t="s">
        <v>687</v>
      </c>
      <c r="H121" s="16" t="s">
        <v>107</v>
      </c>
      <c r="I121" s="16" t="s">
        <v>49</v>
      </c>
      <c r="J121" s="16" t="s">
        <v>93</v>
      </c>
      <c r="K121" s="16" t="s">
        <v>41</v>
      </c>
      <c r="L121" s="18">
        <v>80</v>
      </c>
      <c r="M121" s="19">
        <v>45287</v>
      </c>
      <c r="N121" s="19">
        <v>45653</v>
      </c>
      <c r="O121" s="16">
        <f t="shared" si="14"/>
        <v>366</v>
      </c>
      <c r="P121" s="20">
        <v>8.88</v>
      </c>
      <c r="Q121" s="24">
        <v>0.8</v>
      </c>
      <c r="R121" s="35">
        <v>0.01</v>
      </c>
      <c r="S121" s="16">
        <f t="shared" si="15"/>
        <v>0.8</v>
      </c>
      <c r="T121" s="24" t="s">
        <v>688</v>
      </c>
      <c r="U121" s="24" t="s">
        <v>689</v>
      </c>
      <c r="V121" s="24" t="s">
        <v>684</v>
      </c>
      <c r="W121" s="24">
        <v>18688899262</v>
      </c>
      <c r="X121" s="26">
        <v>0.8</v>
      </c>
      <c r="Y121" s="27"/>
    </row>
    <row r="122" s="4" customFormat="1" customHeight="1" spans="1:25">
      <c r="A122" s="16">
        <v>118</v>
      </c>
      <c r="B122" s="16">
        <v>196</v>
      </c>
      <c r="C122" s="16" t="s">
        <v>37</v>
      </c>
      <c r="D122" s="16" t="s">
        <v>690</v>
      </c>
      <c r="E122" s="16" t="s">
        <v>691</v>
      </c>
      <c r="F122" s="16" t="str">
        <f t="shared" ref="F122:F125" si="28">D122</f>
        <v>湖北四环制药有限公司</v>
      </c>
      <c r="G122" s="16" t="str">
        <f t="shared" ref="G122:G125" si="29">E122</f>
        <v>914200007417627664</v>
      </c>
      <c r="H122" s="16" t="s">
        <v>134</v>
      </c>
      <c r="I122" s="16" t="s">
        <v>31</v>
      </c>
      <c r="J122" s="16" t="s">
        <v>63</v>
      </c>
      <c r="K122" s="16" t="s">
        <v>692</v>
      </c>
      <c r="L122" s="18">
        <v>1000</v>
      </c>
      <c r="M122" s="19">
        <v>45044</v>
      </c>
      <c r="N122" s="19">
        <v>45410</v>
      </c>
      <c r="O122" s="16">
        <f t="shared" si="14"/>
        <v>366</v>
      </c>
      <c r="P122" s="20">
        <v>4.65</v>
      </c>
      <c r="Q122" s="24">
        <v>5</v>
      </c>
      <c r="R122" s="35">
        <v>0.005</v>
      </c>
      <c r="S122" s="16">
        <f t="shared" si="15"/>
        <v>10</v>
      </c>
      <c r="T122" s="24" t="s">
        <v>693</v>
      </c>
      <c r="U122" s="24" t="s">
        <v>694</v>
      </c>
      <c r="V122" s="24" t="s">
        <v>695</v>
      </c>
      <c r="W122" s="24">
        <v>13971484862</v>
      </c>
      <c r="X122" s="26">
        <v>10</v>
      </c>
      <c r="Y122" s="27"/>
    </row>
    <row r="123" s="4" customFormat="1" customHeight="1" spans="1:25">
      <c r="A123" s="16">
        <v>119</v>
      </c>
      <c r="B123" s="16">
        <v>198</v>
      </c>
      <c r="C123" s="16" t="s">
        <v>37</v>
      </c>
      <c r="D123" s="16" t="s">
        <v>696</v>
      </c>
      <c r="E123" s="16" t="s">
        <v>697</v>
      </c>
      <c r="F123" s="16" t="str">
        <f t="shared" si="28"/>
        <v>武汉共达机电工程有限公司</v>
      </c>
      <c r="G123" s="16" t="str">
        <f t="shared" si="29"/>
        <v>9142011577818199X1</v>
      </c>
      <c r="H123" s="16" t="s">
        <v>77</v>
      </c>
      <c r="I123" s="16" t="s">
        <v>31</v>
      </c>
      <c r="J123" s="16" t="s">
        <v>85</v>
      </c>
      <c r="K123" s="16" t="s">
        <v>698</v>
      </c>
      <c r="L123" s="18">
        <v>200</v>
      </c>
      <c r="M123" s="19">
        <v>45076</v>
      </c>
      <c r="N123" s="19">
        <v>45442</v>
      </c>
      <c r="O123" s="16">
        <f t="shared" si="14"/>
        <v>366</v>
      </c>
      <c r="P123" s="20">
        <v>4</v>
      </c>
      <c r="Q123" s="24">
        <v>1</v>
      </c>
      <c r="R123" s="35">
        <v>0.005</v>
      </c>
      <c r="S123" s="16">
        <f t="shared" si="15"/>
        <v>2</v>
      </c>
      <c r="T123" s="24" t="s">
        <v>699</v>
      </c>
      <c r="U123" s="24" t="s">
        <v>700</v>
      </c>
      <c r="V123" s="24" t="s">
        <v>701</v>
      </c>
      <c r="W123" s="24">
        <v>13907178462</v>
      </c>
      <c r="X123" s="26">
        <v>2</v>
      </c>
      <c r="Y123" s="27"/>
    </row>
    <row r="124" s="4" customFormat="1" customHeight="1" spans="1:25">
      <c r="A124" s="16">
        <v>120</v>
      </c>
      <c r="B124" s="16">
        <v>199</v>
      </c>
      <c r="C124" s="16" t="s">
        <v>37</v>
      </c>
      <c r="D124" s="16" t="s">
        <v>702</v>
      </c>
      <c r="E124" s="16" t="s">
        <v>703</v>
      </c>
      <c r="F124" s="16" t="str">
        <f t="shared" si="28"/>
        <v>湖北东峻工贸有限公司</v>
      </c>
      <c r="G124" s="16" t="str">
        <f t="shared" si="29"/>
        <v>914201007327162667</v>
      </c>
      <c r="H124" s="16" t="s">
        <v>292</v>
      </c>
      <c r="I124" s="16" t="s">
        <v>31</v>
      </c>
      <c r="J124" s="16" t="s">
        <v>63</v>
      </c>
      <c r="K124" s="16" t="s">
        <v>692</v>
      </c>
      <c r="L124" s="18">
        <v>1000</v>
      </c>
      <c r="M124" s="19">
        <v>45075</v>
      </c>
      <c r="N124" s="19">
        <v>45441</v>
      </c>
      <c r="O124" s="16">
        <f t="shared" si="14"/>
        <v>366</v>
      </c>
      <c r="P124" s="20">
        <v>4.35</v>
      </c>
      <c r="Q124" s="24">
        <v>5</v>
      </c>
      <c r="R124" s="35">
        <v>0.005</v>
      </c>
      <c r="S124" s="16">
        <f t="shared" si="15"/>
        <v>10</v>
      </c>
      <c r="T124" s="24" t="s">
        <v>704</v>
      </c>
      <c r="U124" s="24" t="s">
        <v>705</v>
      </c>
      <c r="V124" s="24" t="s">
        <v>706</v>
      </c>
      <c r="W124" s="24">
        <v>13638683699</v>
      </c>
      <c r="X124" s="26">
        <v>10</v>
      </c>
      <c r="Y124" s="27"/>
    </row>
    <row r="125" s="4" customFormat="1" customHeight="1" spans="1:25">
      <c r="A125" s="16">
        <v>121</v>
      </c>
      <c r="B125" s="16">
        <v>200</v>
      </c>
      <c r="C125" s="16" t="s">
        <v>37</v>
      </c>
      <c r="D125" s="16" t="s">
        <v>707</v>
      </c>
      <c r="E125" s="16" t="s">
        <v>708</v>
      </c>
      <c r="F125" s="16" t="str">
        <f t="shared" si="28"/>
        <v>武汉正威新材料科技有限公司</v>
      </c>
      <c r="G125" s="16" t="str">
        <f t="shared" si="29"/>
        <v>91420117MA49MX8C1L</v>
      </c>
      <c r="H125" s="16" t="s">
        <v>171</v>
      </c>
      <c r="I125" s="16" t="s">
        <v>31</v>
      </c>
      <c r="J125" s="16" t="s">
        <v>85</v>
      </c>
      <c r="K125" s="16" t="s">
        <v>709</v>
      </c>
      <c r="L125" s="18">
        <v>1000</v>
      </c>
      <c r="M125" s="19">
        <v>45107</v>
      </c>
      <c r="N125" s="19">
        <v>45580</v>
      </c>
      <c r="O125" s="16">
        <f t="shared" si="14"/>
        <v>473</v>
      </c>
      <c r="P125" s="20">
        <v>4.05</v>
      </c>
      <c r="Q125" s="24">
        <v>5</v>
      </c>
      <c r="R125" s="35">
        <v>0.005</v>
      </c>
      <c r="S125" s="16">
        <f t="shared" si="15"/>
        <v>10</v>
      </c>
      <c r="T125" s="24" t="s">
        <v>710</v>
      </c>
      <c r="U125" s="24" t="s">
        <v>711</v>
      </c>
      <c r="V125" s="24" t="s">
        <v>712</v>
      </c>
      <c r="W125" s="24">
        <v>13720248532</v>
      </c>
      <c r="X125" s="26">
        <v>10</v>
      </c>
      <c r="Y125" s="27"/>
    </row>
    <row r="126" s="5" customFormat="1" customHeight="1" spans="1:26">
      <c r="A126" s="29" t="s">
        <v>713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2"/>
      <c r="L126" s="33">
        <f>SUM(L5:L125)</f>
        <v>26148.2</v>
      </c>
      <c r="M126" s="24" t="s">
        <v>714</v>
      </c>
      <c r="N126" s="24" t="s">
        <v>714</v>
      </c>
      <c r="O126" s="24" t="s">
        <v>714</v>
      </c>
      <c r="P126" s="24" t="s">
        <v>714</v>
      </c>
      <c r="Q126" s="24" t="s">
        <v>714</v>
      </c>
      <c r="R126" s="24" t="s">
        <v>714</v>
      </c>
      <c r="S126" s="24">
        <f>SUM(S5:S125)</f>
        <v>255.1991</v>
      </c>
      <c r="T126" s="24" t="s">
        <v>714</v>
      </c>
      <c r="U126" s="24" t="s">
        <v>714</v>
      </c>
      <c r="V126" s="24" t="s">
        <v>714</v>
      </c>
      <c r="W126" s="37" t="s">
        <v>714</v>
      </c>
      <c r="X126" s="26">
        <f>SUM(X5:X125)</f>
        <v>253.8254</v>
      </c>
      <c r="Y126" s="39"/>
      <c r="Z126" s="4"/>
    </row>
    <row r="127" s="6" customFormat="1" customHeight="1" spans="1:26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4"/>
      <c r="N127" s="34"/>
      <c r="O127" s="31"/>
      <c r="P127" s="31"/>
      <c r="Q127" s="31"/>
      <c r="R127" s="38"/>
      <c r="S127" s="31"/>
      <c r="T127" s="31"/>
      <c r="U127" s="31"/>
      <c r="V127" s="31"/>
      <c r="W127" s="31"/>
      <c r="Z127" s="4"/>
    </row>
    <row r="128" s="6" customFormat="1" customHeight="1" spans="1:23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4"/>
      <c r="N128" s="34"/>
      <c r="O128" s="31"/>
      <c r="P128" s="31"/>
      <c r="Q128" s="31"/>
      <c r="R128" s="38"/>
      <c r="S128" s="31"/>
      <c r="T128" s="31"/>
      <c r="U128" s="31"/>
      <c r="V128" s="31"/>
      <c r="W128" s="31"/>
    </row>
    <row r="129" s="6" customFormat="1" customHeight="1" spans="1:23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4"/>
      <c r="N129" s="34"/>
      <c r="O129" s="31"/>
      <c r="P129" s="31"/>
      <c r="Q129" s="31"/>
      <c r="R129" s="38"/>
      <c r="S129" s="31"/>
      <c r="T129" s="31"/>
      <c r="U129" s="31"/>
      <c r="V129" s="31"/>
      <c r="W129" s="31"/>
    </row>
    <row r="130" s="6" customFormat="1" customHeight="1" spans="1:23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4"/>
      <c r="N130" s="34"/>
      <c r="O130" s="31"/>
      <c r="P130" s="31"/>
      <c r="Q130" s="31"/>
      <c r="R130" s="38"/>
      <c r="S130" s="31"/>
      <c r="T130" s="31"/>
      <c r="U130" s="31"/>
      <c r="V130" s="31"/>
      <c r="W130" s="31"/>
    </row>
    <row r="131" s="6" customFormat="1" customHeight="1" spans="1:23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4"/>
      <c r="N131" s="34"/>
      <c r="O131" s="31"/>
      <c r="P131" s="31"/>
      <c r="Q131" s="31"/>
      <c r="R131" s="38"/>
      <c r="S131" s="31"/>
      <c r="T131" s="31"/>
      <c r="U131" s="31"/>
      <c r="V131" s="31"/>
      <c r="W131" s="31"/>
    </row>
    <row r="132" s="6" customFormat="1" customHeight="1" spans="1:23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4"/>
      <c r="N132" s="34"/>
      <c r="O132" s="31"/>
      <c r="P132" s="31"/>
      <c r="Q132" s="31"/>
      <c r="R132" s="38"/>
      <c r="S132" s="31"/>
      <c r="T132" s="31"/>
      <c r="U132" s="31"/>
      <c r="V132" s="31"/>
      <c r="W132" s="31"/>
    </row>
    <row r="133" s="6" customFormat="1" customHeight="1" spans="1:2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4"/>
      <c r="N133" s="34"/>
      <c r="O133" s="31"/>
      <c r="P133" s="31"/>
      <c r="Q133" s="31"/>
      <c r="R133" s="38"/>
      <c r="S133" s="31"/>
      <c r="T133" s="31"/>
      <c r="U133" s="31"/>
      <c r="V133" s="31"/>
      <c r="W133" s="31"/>
    </row>
  </sheetData>
  <autoFilter ref="A4:Y127">
    <extLst/>
  </autoFilter>
  <mergeCells count="6">
    <mergeCell ref="A1:D1"/>
    <mergeCell ref="B2:W2"/>
    <mergeCell ref="A3:G3"/>
    <mergeCell ref="I3:L3"/>
    <mergeCell ref="O3:S3"/>
    <mergeCell ref="A126:K126"/>
  </mergeCells>
  <pageMargins left="0.354166666666667" right="0.314583333333333" top="0.550694444444444" bottom="0.550694444444444" header="0.298611111111111" footer="0.298611111111111"/>
  <pageSetup paperSize="9" scale="4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2025-07-11T04:16:53Z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1D207C7FC8224C778F74B6AE71925504_12</vt:lpwstr>
  </property>
</Properties>
</file>